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Default Extension="doc" ContentType="application/msword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58.xml" ContentType="application/vnd.openxmlformats-officedocument.drawing+xml"/>
  <Override PartName="/xl/drawings/drawing6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drawings/drawing56.xml" ContentType="application/vnd.openxmlformats-officedocument.drawing+xml"/>
  <Override PartName="/xl/drawings/drawing6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6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drawings/drawing6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Default Extension="vml" ContentType="application/vnd.openxmlformats-officedocument.vmlDrawing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62.xml" ContentType="application/vnd.openxmlformats-officedocument.drawing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60" windowWidth="12120" windowHeight="9120" tabRatio="601" firstSheet="63" activeTab="67"/>
  </bookViews>
  <sheets>
    <sheet name="Cover " sheetId="1" r:id="rId1"/>
    <sheet name="Table of Contents" sheetId="3" r:id="rId2"/>
    <sheet name="Index" sheetId="90" r:id="rId3"/>
    <sheet name="Guidance" sheetId="4" r:id="rId4"/>
    <sheet name="IFR 10.10" sheetId="5" r:id="rId5"/>
    <sheet name="IFR 10.20" sheetId="6" r:id="rId6"/>
    <sheet name="IFR 10.30" sheetId="100" r:id="rId7"/>
    <sheet name="IFR 10.31" sheetId="99" r:id="rId8"/>
    <sheet name="IFR 20.10 to .20" sheetId="9" r:id="rId9"/>
    <sheet name="IFR 20.30 and .40" sheetId="10" r:id="rId10"/>
    <sheet name="IFR 20.50" sheetId="11" r:id="rId11"/>
    <sheet name="IFR 20.60" sheetId="12" r:id="rId12"/>
    <sheet name="IFR 20.70" sheetId="80" r:id="rId13"/>
    <sheet name="IFR 20.80" sheetId="15" r:id="rId14"/>
    <sheet name="IFR 20.90" sheetId="16" r:id="rId15"/>
    <sheet name="IFR 30.10" sheetId="17" r:id="rId16"/>
    <sheet name="IFR 30.20" sheetId="18" r:id="rId17"/>
    <sheet name="IFR 30.21" sheetId="19" r:id="rId18"/>
    <sheet name="IFR 30.30" sheetId="103" r:id="rId19"/>
    <sheet name="IFR 30.40" sheetId="72" r:id="rId20"/>
    <sheet name="IFR 30.50" sheetId="84" r:id="rId21"/>
    <sheet name="IFR 30.60" sheetId="64" r:id="rId22"/>
    <sheet name="IFR 30.61" sheetId="65" r:id="rId23"/>
    <sheet name="IFR 30.70" sheetId="92" r:id="rId24"/>
    <sheet name="IFR 30.80" sheetId="93" r:id="rId25"/>
    <sheet name="IFR 40.10" sheetId="22" r:id="rId26"/>
    <sheet name="IFR 40.20" sheetId="23" r:id="rId27"/>
    <sheet name="IFR 40.30 and .40" sheetId="24" r:id="rId28"/>
    <sheet name="IFR 40.50" sheetId="69" r:id="rId29"/>
    <sheet name="IFR 45.00" sheetId="27" r:id="rId30"/>
    <sheet name="IFR 50.10" sheetId="28" r:id="rId31"/>
    <sheet name="IFR 55.10" sheetId="29" r:id="rId32"/>
    <sheet name="IFR 60.10" sheetId="25" r:id="rId33"/>
    <sheet name="IFR 60.20" sheetId="26" r:id="rId34"/>
    <sheet name="IFR 60.30" sheetId="31" r:id="rId35"/>
    <sheet name="IFR 60.40" sheetId="30" r:id="rId36"/>
    <sheet name="IFR 70.20" sheetId="73" r:id="rId37"/>
    <sheet name="IFR 70.20 (RE)" sheetId="94" r:id="rId38"/>
    <sheet name="IFR 70.30" sheetId="95" r:id="rId39"/>
    <sheet name="IFR 70.30(RE)" sheetId="36" r:id="rId40"/>
    <sheet name="IFR 70.40" sheetId="82" r:id="rId41"/>
    <sheet name="IFR 70.50" sheetId="83" r:id="rId42"/>
    <sheet name="IFR 70.60" sheetId="75" r:id="rId43"/>
    <sheet name="IFR 70.60(RE)" sheetId="96" r:id="rId44"/>
    <sheet name="IFR 70.61" sheetId="39" r:id="rId45"/>
    <sheet name="IFR 70.61(RE)" sheetId="97" r:id="rId46"/>
    <sheet name="IFR 75.10" sheetId="46" r:id="rId47"/>
    <sheet name="IFR 75.20" sheetId="47" r:id="rId48"/>
    <sheet name="IFR 75.30" sheetId="48" r:id="rId49"/>
    <sheet name="IFR 75.40" sheetId="51" r:id="rId50"/>
    <sheet name="IFR 75.50" sheetId="52" r:id="rId51"/>
    <sheet name="IFR 75.60" sheetId="56" r:id="rId52"/>
    <sheet name="IFR 75.70" sheetId="57" r:id="rId53"/>
    <sheet name="IFR 80.10" sheetId="49" r:id="rId54"/>
    <sheet name="IFR 80.20" sheetId="50" r:id="rId55"/>
    <sheet name="IFR 80.30" sheetId="58" r:id="rId56"/>
    <sheet name="IFR 80.40" sheetId="59" r:id="rId57"/>
    <sheet name="IFR 80.50" sheetId="60" r:id="rId58"/>
    <sheet name="IFR 80.60" sheetId="61" r:id="rId59"/>
    <sheet name="IFR 90.10" sheetId="45" r:id="rId60"/>
    <sheet name="IFR 90.20" sheetId="77" r:id="rId61"/>
    <sheet name="IFR 91.10" sheetId="104" r:id="rId62"/>
    <sheet name="IFR 95.10" sheetId="66" r:id="rId63"/>
    <sheet name="IFR 95.20" sheetId="67" r:id="rId64"/>
    <sheet name="IFR100.10 and .20 " sheetId="98" r:id="rId65"/>
    <sheet name="IFR 100.30" sheetId="71" r:id="rId66"/>
    <sheet name="IFR 100.40" sheetId="87" r:id="rId67"/>
    <sheet name="IFR 100.50" sheetId="89" r:id="rId68"/>
  </sheets>
  <definedNames>
    <definedName name="_sr2">'IFR 100.30'!$A$14:$S$38</definedName>
    <definedName name="_sr4" localSheetId="6">#REF!</definedName>
    <definedName name="_sr4" localSheetId="7">#REF!</definedName>
    <definedName name="_sr4" localSheetId="64">#REF!</definedName>
    <definedName name="_sr4">#REF!</definedName>
    <definedName name="_sr5" localSheetId="6">#REF!</definedName>
    <definedName name="_sr5" localSheetId="7">#REF!</definedName>
    <definedName name="_sr5" localSheetId="64">#REF!</definedName>
    <definedName name="_sr5">#REF!</definedName>
    <definedName name="IFR">#REF!</definedName>
    <definedName name="_xlnm.Print_Area" localSheetId="0">'Cover '!$A$1:$J$52</definedName>
    <definedName name="_xlnm.Print_Area" localSheetId="3">Guidance!$A$1:$K$55</definedName>
    <definedName name="_xlnm.Print_Area" localSheetId="65">'IFR 100.30'!$A$1:$T$37</definedName>
    <definedName name="_xlnm.Print_Area" localSheetId="24">'IFR 30.80'!$A$1:$P$38</definedName>
    <definedName name="_xlnm.Print_Area" localSheetId="25">'IFR 40.10'!$A$1:$J$43</definedName>
    <definedName name="_xlnm.Print_Area" localSheetId="27">'IFR 40.30 and .40'!$A$1:$J$84</definedName>
    <definedName name="_xlnm.Print_Area" localSheetId="33">'IFR 60.20'!$A$1:$I$65</definedName>
    <definedName name="_xlnm.Print_Area" localSheetId="64">'IFR100.10 and .20 '!$A$2:$H$136</definedName>
    <definedName name="_xlnm.Print_Area" localSheetId="2">Index!$A$1:$E$111</definedName>
    <definedName name="_xlnm.Print_Area" localSheetId="1">'Table of Contents'!$A$1:$H$126</definedName>
    <definedName name="sr1page1" localSheetId="6">#REF!</definedName>
    <definedName name="sr1page1" localSheetId="7">#REF!</definedName>
    <definedName name="sr1page1" localSheetId="64">'IFR100.10 and .20 '!$A$83:$H$109</definedName>
    <definedName name="sr1page1">#REF!</definedName>
    <definedName name="sr1page2" localSheetId="6">#REF!</definedName>
    <definedName name="sr1page2" localSheetId="7">#REF!</definedName>
    <definedName name="sr1page2" localSheetId="64">'IFR100.10 and .20 '!$A$14:$H$50</definedName>
    <definedName name="sr1page2">#REF!</definedName>
    <definedName name="sr3memo" localSheetId="6">#REF!</definedName>
    <definedName name="sr3memo" localSheetId="7">#REF!</definedName>
    <definedName name="sr3memo" localSheetId="64">#REF!</definedName>
    <definedName name="sr3memo">#REF!</definedName>
    <definedName name="sr3page1" localSheetId="6">#REF!</definedName>
    <definedName name="sr3page1" localSheetId="7">#REF!</definedName>
    <definedName name="sr3page1" localSheetId="64">#REF!</definedName>
    <definedName name="sr3page1">#REF!</definedName>
    <definedName name="sr3page2" localSheetId="6">#REF!</definedName>
    <definedName name="sr3page2" localSheetId="7">#REF!</definedName>
    <definedName name="sr3page2" localSheetId="64">#REF!</definedName>
    <definedName name="sr3page2">#REF!</definedName>
    <definedName name="sr3page3" localSheetId="6">#REF!</definedName>
    <definedName name="sr3page3" localSheetId="7">#REF!</definedName>
    <definedName name="sr3page3" localSheetId="64">#REF!</definedName>
    <definedName name="sr3page3">#REF!</definedName>
    <definedName name="sr6page1" localSheetId="6">#REF!</definedName>
    <definedName name="sr6page1" localSheetId="7">#REF!</definedName>
    <definedName name="sr6page1" localSheetId="64">#REF!</definedName>
    <definedName name="sr6page1">#REF!</definedName>
    <definedName name="sr6page2" localSheetId="6">#REF!</definedName>
    <definedName name="sr6page2" localSheetId="7">#REF!</definedName>
    <definedName name="sr6page2" localSheetId="64">#REF!</definedName>
    <definedName name="sr6page2">#REF!</definedName>
    <definedName name="sr6page3" localSheetId="6">#REF!</definedName>
    <definedName name="sr6page3" localSheetId="7">#REF!</definedName>
    <definedName name="sr6page3" localSheetId="64">#REF!</definedName>
    <definedName name="sr6page3">#REF!</definedName>
    <definedName name="Z_0018DE7A_2A12_41D9_A6DC_D5782C59656B_.wvu.Cols" localSheetId="3" hidden="1">Guidance!$K:$K</definedName>
    <definedName name="Z_0018DE7A_2A12_41D9_A6DC_D5782C59656B_.wvu.Cols" localSheetId="24" hidden="1">'IFR 30.80'!#REF!</definedName>
    <definedName name="Z_0018DE7A_2A12_41D9_A6DC_D5782C59656B_.wvu.PrintArea" localSheetId="0" hidden="1">'Cover '!$A$1:$J$52</definedName>
    <definedName name="Z_0018DE7A_2A12_41D9_A6DC_D5782C59656B_.wvu.PrintArea" localSheetId="24" hidden="1">'IFR 30.80'!$A$1:$P$38</definedName>
    <definedName name="Z_0018DE7A_2A12_41D9_A6DC_D5782C59656B_.wvu.PrintArea" localSheetId="25" hidden="1">'IFR 40.10'!$A$1:$J$43</definedName>
    <definedName name="Z_0018DE7A_2A12_41D9_A6DC_D5782C59656B_.wvu.PrintArea" localSheetId="1" hidden="1">'Table of Contents'!$A$1:$H$126</definedName>
  </definedNames>
  <calcPr calcId="125725"/>
  <customWorkbookViews>
    <customWorkbookView name="IND_JCP - Personal View" guid="{0018DE7A-2A12-41D9-A6DC-D5782C59656B}" mergeInterval="0" personalView="1" maximized="1" windowWidth="987" windowHeight="606" tabRatio="601" activeSheetId="2"/>
  </customWorkbookViews>
</workbook>
</file>

<file path=xl/calcChain.xml><?xml version="1.0" encoding="utf-8"?>
<calcChain xmlns="http://schemas.openxmlformats.org/spreadsheetml/2006/main">
  <c r="K39" i="45"/>
  <c r="F11" i="104"/>
  <c r="F9"/>
  <c r="M34"/>
  <c r="L34"/>
  <c r="J34"/>
  <c r="I34"/>
  <c r="H34"/>
  <c r="G34"/>
  <c r="E34"/>
  <c r="D34"/>
  <c r="B34"/>
  <c r="N33"/>
  <c r="N32"/>
  <c r="N31"/>
  <c r="N30"/>
  <c r="N29"/>
  <c r="N28"/>
  <c r="N27"/>
  <c r="N26"/>
  <c r="N25"/>
  <c r="N24"/>
  <c r="N23"/>
  <c r="N22"/>
  <c r="N21"/>
  <c r="N34" s="1"/>
  <c r="F9" i="103"/>
  <c r="F11"/>
  <c r="C30"/>
  <c r="D30"/>
  <c r="F18"/>
  <c r="I30"/>
  <c r="D18" i="84" s="1"/>
  <c r="K19" i="75"/>
  <c r="I27" i="71"/>
  <c r="I25"/>
  <c r="I24" i="82"/>
  <c r="M24" s="1"/>
  <c r="H23" i="72"/>
  <c r="J30" i="95"/>
  <c r="J29"/>
  <c r="J28"/>
  <c r="O27" i="73"/>
  <c r="R27" s="1"/>
  <c r="O23" i="71"/>
  <c r="P23" s="1"/>
  <c r="S23" s="1"/>
  <c r="T23" s="1"/>
  <c r="O22"/>
  <c r="P22" s="1"/>
  <c r="S22" s="1"/>
  <c r="T22" s="1"/>
  <c r="O21"/>
  <c r="P21" s="1"/>
  <c r="S21" s="1"/>
  <c r="T21" s="1"/>
  <c r="O20"/>
  <c r="P20" s="1"/>
  <c r="S20" s="1"/>
  <c r="O19"/>
  <c r="P19"/>
  <c r="S19" s="1"/>
  <c r="O18"/>
  <c r="P18" s="1"/>
  <c r="S18" s="1"/>
  <c r="F11" i="99"/>
  <c r="F9"/>
  <c r="F9" i="100"/>
  <c r="F11"/>
  <c r="H26" i="69"/>
  <c r="F26"/>
  <c r="E26"/>
  <c r="G46" i="80"/>
  <c r="F46"/>
  <c r="D34" i="87"/>
  <c r="D33"/>
  <c r="D32"/>
  <c r="D31"/>
  <c r="D30"/>
  <c r="D29"/>
  <c r="D28"/>
  <c r="D24"/>
  <c r="D23"/>
  <c r="D22"/>
  <c r="D21"/>
  <c r="D20"/>
  <c r="D19"/>
  <c r="D18"/>
  <c r="T20" i="71"/>
  <c r="E54" i="12"/>
  <c r="O21" i="73"/>
  <c r="R21" s="1"/>
  <c r="K22" i="95" s="1"/>
  <c r="O22" i="73"/>
  <c r="R22" s="1"/>
  <c r="K23" i="95" s="1"/>
  <c r="O23" i="73"/>
  <c r="R23" s="1"/>
  <c r="K24" i="95" s="1"/>
  <c r="O24" i="73"/>
  <c r="R24" s="1"/>
  <c r="K25" i="95" s="1"/>
  <c r="O25" i="73"/>
  <c r="R25" s="1"/>
  <c r="K26" i="95" s="1"/>
  <c r="O26" i="73"/>
  <c r="R26" s="1"/>
  <c r="K28" i="95" s="1"/>
  <c r="O28" i="73"/>
  <c r="R28"/>
  <c r="O29"/>
  <c r="R29"/>
  <c r="K32" i="95" s="1"/>
  <c r="O30" i="73"/>
  <c r="R30"/>
  <c r="O31"/>
  <c r="R31"/>
  <c r="K34" i="95" s="1"/>
  <c r="K33"/>
  <c r="K31"/>
  <c r="F23" i="80"/>
  <c r="T18" i="71" s="1"/>
  <c r="G23" i="80"/>
  <c r="G25" s="1"/>
  <c r="C19" i="15"/>
  <c r="E34" i="71"/>
  <c r="E33"/>
  <c r="F33" s="1"/>
  <c r="E32"/>
  <c r="E31"/>
  <c r="R27"/>
  <c r="Q27"/>
  <c r="O27"/>
  <c r="N27"/>
  <c r="M27"/>
  <c r="L27"/>
  <c r="K27"/>
  <c r="J27"/>
  <c r="H27"/>
  <c r="G27"/>
  <c r="F27"/>
  <c r="E27"/>
  <c r="D27"/>
  <c r="C27"/>
  <c r="R25"/>
  <c r="Q25"/>
  <c r="O25"/>
  <c r="N25"/>
  <c r="M25"/>
  <c r="L25"/>
  <c r="K25"/>
  <c r="J25"/>
  <c r="H25"/>
  <c r="G25"/>
  <c r="F25"/>
  <c r="E25"/>
  <c r="D25"/>
  <c r="C25"/>
  <c r="D23" i="16"/>
  <c r="D25"/>
  <c r="D27" s="1"/>
  <c r="C23"/>
  <c r="D23" i="15"/>
  <c r="D25"/>
  <c r="D27" s="1"/>
  <c r="C23"/>
  <c r="G60" i="80"/>
  <c r="G62" s="1"/>
  <c r="F60"/>
  <c r="F62" s="1"/>
  <c r="D19" i="12" s="1"/>
  <c r="M27" i="39"/>
  <c r="M26"/>
  <c r="M25"/>
  <c r="M24"/>
  <c r="M23"/>
  <c r="M22"/>
  <c r="M20"/>
  <c r="M21"/>
  <c r="D20" i="19"/>
  <c r="D28" s="1"/>
  <c r="L38" i="45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F18" i="96"/>
  <c r="F19"/>
  <c r="F20"/>
  <c r="K18"/>
  <c r="K19"/>
  <c r="K20"/>
  <c r="J11" i="97"/>
  <c r="J9"/>
  <c r="J11" i="96"/>
  <c r="J9"/>
  <c r="F18" i="97"/>
  <c r="G18" s="1"/>
  <c r="K18"/>
  <c r="L18" s="1"/>
  <c r="F19"/>
  <c r="G19" s="1"/>
  <c r="K19"/>
  <c r="L19" s="1"/>
  <c r="F20"/>
  <c r="G20"/>
  <c r="K20"/>
  <c r="L20"/>
  <c r="M20" s="1"/>
  <c r="F21"/>
  <c r="G21" s="1"/>
  <c r="K21"/>
  <c r="L21" s="1"/>
  <c r="F22"/>
  <c r="G22"/>
  <c r="K22"/>
  <c r="L22"/>
  <c r="M22" s="1"/>
  <c r="F23"/>
  <c r="G23" s="1"/>
  <c r="K23"/>
  <c r="L23" s="1"/>
  <c r="F24"/>
  <c r="G24"/>
  <c r="K24"/>
  <c r="L24"/>
  <c r="M24" s="1"/>
  <c r="F25"/>
  <c r="G25" s="1"/>
  <c r="K25"/>
  <c r="L25" s="1"/>
  <c r="F26"/>
  <c r="G26"/>
  <c r="K26"/>
  <c r="L26"/>
  <c r="M26" s="1"/>
  <c r="F27"/>
  <c r="G27" s="1"/>
  <c r="K27"/>
  <c r="L27" s="1"/>
  <c r="F28"/>
  <c r="G28"/>
  <c r="K28"/>
  <c r="L28"/>
  <c r="M28" s="1"/>
  <c r="C29"/>
  <c r="D29"/>
  <c r="E29"/>
  <c r="F29" s="1"/>
  <c r="G29" s="1"/>
  <c r="H29"/>
  <c r="I29"/>
  <c r="J29"/>
  <c r="K29"/>
  <c r="L29" s="1"/>
  <c r="M29" s="1"/>
  <c r="G18" i="96"/>
  <c r="G19"/>
  <c r="L19"/>
  <c r="M19"/>
  <c r="G20"/>
  <c r="L20"/>
  <c r="M20" s="1"/>
  <c r="F21"/>
  <c r="G21" s="1"/>
  <c r="K21"/>
  <c r="L21" s="1"/>
  <c r="M21" s="1"/>
  <c r="F22"/>
  <c r="G22"/>
  <c r="K22"/>
  <c r="L22"/>
  <c r="M22" s="1"/>
  <c r="F23"/>
  <c r="G23" s="1"/>
  <c r="K23"/>
  <c r="L23" s="1"/>
  <c r="M23" s="1"/>
  <c r="F24"/>
  <c r="G24"/>
  <c r="K24"/>
  <c r="L24"/>
  <c r="M24" s="1"/>
  <c r="F25"/>
  <c r="G25" s="1"/>
  <c r="K25"/>
  <c r="L25" s="1"/>
  <c r="M25" s="1"/>
  <c r="F26"/>
  <c r="G26"/>
  <c r="K26"/>
  <c r="L26"/>
  <c r="M26" s="1"/>
  <c r="F27"/>
  <c r="G27" s="1"/>
  <c r="K27"/>
  <c r="L27" s="1"/>
  <c r="M27" s="1"/>
  <c r="F28"/>
  <c r="G28"/>
  <c r="K28"/>
  <c r="L28"/>
  <c r="M28" s="1"/>
  <c r="C29"/>
  <c r="D29"/>
  <c r="E29"/>
  <c r="F29" s="1"/>
  <c r="G29" s="1"/>
  <c r="I29"/>
  <c r="J29"/>
  <c r="K29"/>
  <c r="K33" i="77"/>
  <c r="K32"/>
  <c r="K31"/>
  <c r="K30"/>
  <c r="K29"/>
  <c r="K28"/>
  <c r="K27"/>
  <c r="K26"/>
  <c r="K25"/>
  <c r="K24"/>
  <c r="K23"/>
  <c r="K22"/>
  <c r="K21"/>
  <c r="F32"/>
  <c r="F33"/>
  <c r="F31"/>
  <c r="F30"/>
  <c r="F29"/>
  <c r="F28"/>
  <c r="F27"/>
  <c r="F26"/>
  <c r="F25"/>
  <c r="F24"/>
  <c r="F23"/>
  <c r="F22"/>
  <c r="F21"/>
  <c r="I29" i="82"/>
  <c r="M29" s="1"/>
  <c r="I28"/>
  <c r="M28" s="1"/>
  <c r="I27"/>
  <c r="M27" s="1"/>
  <c r="I26"/>
  <c r="M26" s="1"/>
  <c r="I25"/>
  <c r="M25" s="1"/>
  <c r="I23"/>
  <c r="M23" s="1"/>
  <c r="I22"/>
  <c r="M22" s="1"/>
  <c r="I21"/>
  <c r="M21" s="1"/>
  <c r="I20"/>
  <c r="M20" s="1"/>
  <c r="I19"/>
  <c r="M19" s="1"/>
  <c r="M30" s="1"/>
  <c r="M34" s="1"/>
  <c r="M37" s="1"/>
  <c r="F33" i="80" s="1"/>
  <c r="J34" i="95"/>
  <c r="J33"/>
  <c r="J32"/>
  <c r="J31"/>
  <c r="J27"/>
  <c r="J26"/>
  <c r="J25"/>
  <c r="J24"/>
  <c r="J23"/>
  <c r="J22"/>
  <c r="H9"/>
  <c r="H11"/>
  <c r="E35"/>
  <c r="F35"/>
  <c r="G35"/>
  <c r="H35"/>
  <c r="I35"/>
  <c r="J35"/>
  <c r="L22" i="94"/>
  <c r="L23"/>
  <c r="L24"/>
  <c r="L25"/>
  <c r="L26"/>
  <c r="L27"/>
  <c r="L28"/>
  <c r="L29"/>
  <c r="L30"/>
  <c r="L31"/>
  <c r="L32"/>
  <c r="L9"/>
  <c r="L11"/>
  <c r="O22"/>
  <c r="H22" i="36"/>
  <c r="O23" i="94"/>
  <c r="H23" i="36"/>
  <c r="O24" i="94"/>
  <c r="H24" i="36"/>
  <c r="O25" i="94"/>
  <c r="H25" i="36"/>
  <c r="O26" i="94"/>
  <c r="H26" i="36"/>
  <c r="O27" i="94"/>
  <c r="H27" i="36"/>
  <c r="O28" i="94"/>
  <c r="H28" i="36"/>
  <c r="O29" i="94"/>
  <c r="H29" i="36"/>
  <c r="O30" i="94"/>
  <c r="H30" i="36"/>
  <c r="O31" i="94"/>
  <c r="H31" i="36"/>
  <c r="J32" i="94"/>
  <c r="K32"/>
  <c r="M32"/>
  <c r="N32"/>
  <c r="O32"/>
  <c r="H32" i="36"/>
  <c r="I11" i="82"/>
  <c r="C11" i="89"/>
  <c r="C9"/>
  <c r="C11" i="87"/>
  <c r="C9"/>
  <c r="J11" i="71"/>
  <c r="J9"/>
  <c r="J11" i="67"/>
  <c r="J9"/>
  <c r="J11" i="66"/>
  <c r="J9"/>
  <c r="F11" i="77"/>
  <c r="F9"/>
  <c r="H11" i="45"/>
  <c r="H9"/>
  <c r="F12" i="61"/>
  <c r="F10"/>
  <c r="J11" i="60"/>
  <c r="J9"/>
  <c r="J11" i="59"/>
  <c r="J9"/>
  <c r="J12" i="58"/>
  <c r="J10"/>
  <c r="B11" i="50"/>
  <c r="B9"/>
  <c r="D11" i="49"/>
  <c r="D9"/>
  <c r="G12" i="57"/>
  <c r="G10"/>
  <c r="C12" i="56"/>
  <c r="C10"/>
  <c r="E11" i="52"/>
  <c r="E9"/>
  <c r="J11" i="51"/>
  <c r="J9"/>
  <c r="C11" i="48"/>
  <c r="C9"/>
  <c r="D11" i="47"/>
  <c r="D9"/>
  <c r="B11" i="46"/>
  <c r="B9"/>
  <c r="J11" i="39"/>
  <c r="J9"/>
  <c r="J11" i="75"/>
  <c r="J9"/>
  <c r="C11" i="83"/>
  <c r="C9"/>
  <c r="I9" i="82"/>
  <c r="F11" i="36"/>
  <c r="F9"/>
  <c r="O11" i="73"/>
  <c r="O9"/>
  <c r="D12" i="30"/>
  <c r="D10"/>
  <c r="C12" i="31"/>
  <c r="C10"/>
  <c r="D9" i="26"/>
  <c r="D11"/>
  <c r="D12" i="25"/>
  <c r="D10"/>
  <c r="C9" i="29"/>
  <c r="C11"/>
  <c r="C13" i="28"/>
  <c r="C11"/>
  <c r="D12" i="27"/>
  <c r="D10"/>
  <c r="E10" i="69"/>
  <c r="E8"/>
  <c r="D51" i="24"/>
  <c r="D49"/>
  <c r="D11"/>
  <c r="D9"/>
  <c r="D10" i="23"/>
  <c r="D8"/>
  <c r="D10" i="22"/>
  <c r="D12"/>
  <c r="G12" i="93"/>
  <c r="G10"/>
  <c r="G12" i="92"/>
  <c r="G10"/>
  <c r="G10" i="65"/>
  <c r="G8"/>
  <c r="G8" i="64"/>
  <c r="G10"/>
  <c r="C11" i="84"/>
  <c r="C9"/>
  <c r="L11" i="72"/>
  <c r="L9"/>
  <c r="C11" i="19"/>
  <c r="C9"/>
  <c r="C11" i="18"/>
  <c r="C9"/>
  <c r="C11" i="17"/>
  <c r="C9"/>
  <c r="C11" i="16"/>
  <c r="C9"/>
  <c r="C11" i="15"/>
  <c r="C9"/>
  <c r="F9" i="80"/>
  <c r="F11"/>
  <c r="G202" i="9"/>
  <c r="G204"/>
  <c r="G157"/>
  <c r="G155"/>
  <c r="G112"/>
  <c r="G110"/>
  <c r="G60"/>
  <c r="G58"/>
  <c r="G10"/>
  <c r="G8"/>
  <c r="C11" i="12"/>
  <c r="C9"/>
  <c r="F11" i="11"/>
  <c r="F9"/>
  <c r="F61" i="10"/>
  <c r="F59"/>
  <c r="F11"/>
  <c r="F9"/>
  <c r="F10" i="6"/>
  <c r="F8"/>
  <c r="F11" i="5"/>
  <c r="F9"/>
  <c r="J19" i="93"/>
  <c r="P19" s="1"/>
  <c r="J20"/>
  <c r="P20" s="1"/>
  <c r="J22"/>
  <c r="P22" s="1"/>
  <c r="P24" s="1"/>
  <c r="J23"/>
  <c r="P23" s="1"/>
  <c r="D24"/>
  <c r="E24"/>
  <c r="F24"/>
  <c r="G24"/>
  <c r="H24"/>
  <c r="I24"/>
  <c r="J24"/>
  <c r="K24"/>
  <c r="L24"/>
  <c r="M24"/>
  <c r="N24"/>
  <c r="O24"/>
  <c r="J25"/>
  <c r="P25"/>
  <c r="D26"/>
  <c r="E26"/>
  <c r="F26"/>
  <c r="G26"/>
  <c r="H26"/>
  <c r="I26"/>
  <c r="J26"/>
  <c r="K26"/>
  <c r="L26"/>
  <c r="M26"/>
  <c r="N26"/>
  <c r="O26"/>
  <c r="J30"/>
  <c r="K30"/>
  <c r="L30"/>
  <c r="M30"/>
  <c r="N30"/>
  <c r="O30"/>
  <c r="J20" i="92"/>
  <c r="P20" s="1"/>
  <c r="J21"/>
  <c r="P21" s="1"/>
  <c r="J22"/>
  <c r="P22" s="1"/>
  <c r="J23"/>
  <c r="P23"/>
  <c r="J24"/>
  <c r="P24"/>
  <c r="J25"/>
  <c r="P25"/>
  <c r="J26"/>
  <c r="P26"/>
  <c r="J27"/>
  <c r="P27"/>
  <c r="J28"/>
  <c r="P28"/>
  <c r="D29"/>
  <c r="E29"/>
  <c r="F29"/>
  <c r="G29"/>
  <c r="H29"/>
  <c r="I29"/>
  <c r="J29"/>
  <c r="K29"/>
  <c r="L29"/>
  <c r="M29"/>
  <c r="N29"/>
  <c r="O29"/>
  <c r="P29"/>
  <c r="J32"/>
  <c r="P32"/>
  <c r="J33"/>
  <c r="P33"/>
  <c r="D34"/>
  <c r="E34"/>
  <c r="F34"/>
  <c r="G34"/>
  <c r="H34"/>
  <c r="I34"/>
  <c r="J34"/>
  <c r="K34"/>
  <c r="L34"/>
  <c r="M34"/>
  <c r="N34"/>
  <c r="O34"/>
  <c r="P34"/>
  <c r="J35"/>
  <c r="P35"/>
  <c r="D36"/>
  <c r="E36"/>
  <c r="F36"/>
  <c r="G36"/>
  <c r="H36"/>
  <c r="I36"/>
  <c r="J36"/>
  <c r="K36"/>
  <c r="L36"/>
  <c r="M36"/>
  <c r="N36"/>
  <c r="O36"/>
  <c r="P36"/>
  <c r="D37" s="1"/>
  <c r="E37"/>
  <c r="F37"/>
  <c r="G37"/>
  <c r="H37"/>
  <c r="I37"/>
  <c r="J37"/>
  <c r="K37"/>
  <c r="L37"/>
  <c r="M37"/>
  <c r="N37"/>
  <c r="O37"/>
  <c r="P37"/>
  <c r="J40"/>
  <c r="K40"/>
  <c r="L40"/>
  <c r="M40"/>
  <c r="N40"/>
  <c r="O40"/>
  <c r="P40"/>
  <c r="C34" i="77"/>
  <c r="D34"/>
  <c r="E34"/>
  <c r="F34"/>
  <c r="G34"/>
  <c r="H34"/>
  <c r="I34"/>
  <c r="J34"/>
  <c r="G23" i="28"/>
  <c r="G24"/>
  <c r="G25"/>
  <c r="G26"/>
  <c r="G27"/>
  <c r="G28"/>
  <c r="G29"/>
  <c r="G30"/>
  <c r="G31"/>
  <c r="I20" i="65"/>
  <c r="I19"/>
  <c r="G36" i="80"/>
  <c r="G41" s="1"/>
  <c r="D20" i="12"/>
  <c r="E32" i="28"/>
  <c r="F32"/>
  <c r="E21" i="65"/>
  <c r="F21"/>
  <c r="G21"/>
  <c r="H21"/>
  <c r="E22"/>
  <c r="F22"/>
  <c r="G22"/>
  <c r="H22"/>
  <c r="D22"/>
  <c r="I22"/>
  <c r="D21"/>
  <c r="I21"/>
  <c r="I23" s="1"/>
  <c r="F17" i="89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C44"/>
  <c r="F44" s="1"/>
  <c r="D44"/>
  <c r="E44"/>
  <c r="E47" s="1"/>
  <c r="D47"/>
  <c r="B62"/>
  <c r="E32" i="22"/>
  <c r="F32"/>
  <c r="E27" i="64"/>
  <c r="E25" i="65" s="1"/>
  <c r="E27" s="1"/>
  <c r="F27" i="64"/>
  <c r="G27"/>
  <c r="G25" i="65" s="1"/>
  <c r="G27" s="1"/>
  <c r="H27" i="64"/>
  <c r="I27"/>
  <c r="I25" i="65" s="1"/>
  <c r="I27" s="1"/>
  <c r="C28" i="17" s="1"/>
  <c r="J27" i="64"/>
  <c r="J25" i="65" s="1"/>
  <c r="J27" s="1"/>
  <c r="D27" i="64"/>
  <c r="H32" i="22"/>
  <c r="C26" i="17"/>
  <c r="C19"/>
  <c r="D53" i="12"/>
  <c r="D41" i="18"/>
  <c r="D46"/>
  <c r="D47" s="1"/>
  <c r="D49" s="1"/>
  <c r="D51" s="1"/>
  <c r="D52" i="12" s="1"/>
  <c r="D54" s="1"/>
  <c r="D21" i="18"/>
  <c r="D28"/>
  <c r="D31" s="1"/>
  <c r="D51" i="12"/>
  <c r="E26" i="30"/>
  <c r="E23"/>
  <c r="E38" s="1"/>
  <c r="D48" i="12" s="1"/>
  <c r="D45"/>
  <c r="D44"/>
  <c r="D32" i="28"/>
  <c r="D38" i="12"/>
  <c r="E23" i="65"/>
  <c r="F23"/>
  <c r="G23"/>
  <c r="H23"/>
  <c r="J23"/>
  <c r="D23"/>
  <c r="F25"/>
  <c r="F27" s="1"/>
  <c r="H25"/>
  <c r="H27" s="1"/>
  <c r="D25"/>
  <c r="D27" s="1"/>
  <c r="E28" i="19"/>
  <c r="E21" i="18"/>
  <c r="E28" s="1"/>
  <c r="E41"/>
  <c r="E46"/>
  <c r="E47"/>
  <c r="E49" s="1"/>
  <c r="E51" s="1"/>
  <c r="G22" i="36"/>
  <c r="G23"/>
  <c r="G24"/>
  <c r="G25"/>
  <c r="G26"/>
  <c r="G27"/>
  <c r="G28"/>
  <c r="G29"/>
  <c r="G30"/>
  <c r="G31"/>
  <c r="G32"/>
  <c r="G30" i="82"/>
  <c r="H30"/>
  <c r="I30"/>
  <c r="J30"/>
  <c r="K30"/>
  <c r="D30"/>
  <c r="F30"/>
  <c r="M32"/>
  <c r="E30"/>
  <c r="M33"/>
  <c r="F32" i="36"/>
  <c r="J32" i="73"/>
  <c r="K32"/>
  <c r="L32"/>
  <c r="M32"/>
  <c r="N32"/>
  <c r="O32"/>
  <c r="P32"/>
  <c r="Q32"/>
  <c r="S32"/>
  <c r="D33" i="83"/>
  <c r="E33"/>
  <c r="F35" i="80" s="1"/>
  <c r="C33" i="83"/>
  <c r="E32" i="36"/>
  <c r="K18" i="75"/>
  <c r="K29" s="1"/>
  <c r="M19"/>
  <c r="N19"/>
  <c r="K20"/>
  <c r="M20"/>
  <c r="N20"/>
  <c r="K21"/>
  <c r="M21"/>
  <c r="N21"/>
  <c r="K22"/>
  <c r="M22"/>
  <c r="N22"/>
  <c r="K23"/>
  <c r="M23"/>
  <c r="N23"/>
  <c r="K24"/>
  <c r="M24"/>
  <c r="N24"/>
  <c r="K25"/>
  <c r="M25"/>
  <c r="N25"/>
  <c r="K26"/>
  <c r="M26"/>
  <c r="N26"/>
  <c r="K27"/>
  <c r="M27"/>
  <c r="N27"/>
  <c r="K28"/>
  <c r="F29"/>
  <c r="G29"/>
  <c r="H29"/>
  <c r="I29"/>
  <c r="J29"/>
  <c r="D29" i="17"/>
  <c r="I40" i="26"/>
  <c r="H34"/>
  <c r="H35"/>
  <c r="H36"/>
  <c r="H37"/>
  <c r="H40"/>
  <c r="F40"/>
  <c r="E40"/>
  <c r="D40"/>
  <c r="C40"/>
  <c r="H18" i="72"/>
  <c r="L18"/>
  <c r="I30"/>
  <c r="J30"/>
  <c r="K30"/>
  <c r="L30"/>
  <c r="M18" s="1"/>
  <c r="E30"/>
  <c r="F30"/>
  <c r="G30"/>
  <c r="H30"/>
  <c r="H19"/>
  <c r="L19"/>
  <c r="H20"/>
  <c r="L20"/>
  <c r="H21"/>
  <c r="L21"/>
  <c r="H22"/>
  <c r="L22"/>
  <c r="H24"/>
  <c r="L24"/>
  <c r="H25"/>
  <c r="L25"/>
  <c r="H26"/>
  <c r="L26"/>
  <c r="H27"/>
  <c r="L27"/>
  <c r="H28"/>
  <c r="L28"/>
  <c r="P30"/>
  <c r="D19" i="84"/>
  <c r="D36" i="12"/>
  <c r="D39" s="1"/>
  <c r="D22" i="17"/>
  <c r="G31" i="22"/>
  <c r="I31" s="1"/>
  <c r="G30"/>
  <c r="I30" s="1"/>
  <c r="G29"/>
  <c r="I29" s="1"/>
  <c r="G28"/>
  <c r="I28" s="1"/>
  <c r="G27"/>
  <c r="I27" s="1"/>
  <c r="G26"/>
  <c r="I26" s="1"/>
  <c r="G25"/>
  <c r="I25" s="1"/>
  <c r="G24"/>
  <c r="I24" s="1"/>
  <c r="G23"/>
  <c r="I23" s="1"/>
  <c r="G22"/>
  <c r="I22" s="1"/>
  <c r="G21"/>
  <c r="I21" s="1"/>
  <c r="G32"/>
  <c r="J32"/>
  <c r="I38" i="23"/>
  <c r="G38"/>
  <c r="F38"/>
  <c r="H20"/>
  <c r="J20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19"/>
  <c r="J19" s="1"/>
  <c r="J38" s="1"/>
  <c r="H38"/>
  <c r="K38"/>
  <c r="H25" i="24"/>
  <c r="H31"/>
  <c r="H36"/>
  <c r="H65"/>
  <c r="H69"/>
  <c r="H71"/>
  <c r="F25"/>
  <c r="F31"/>
  <c r="F36"/>
  <c r="F65"/>
  <c r="F69"/>
  <c r="F71"/>
  <c r="E25"/>
  <c r="E31"/>
  <c r="E36"/>
  <c r="E65"/>
  <c r="E69"/>
  <c r="E71"/>
  <c r="G36"/>
  <c r="I36"/>
  <c r="G35"/>
  <c r="I35"/>
  <c r="G34"/>
  <c r="I34"/>
  <c r="G33"/>
  <c r="I33"/>
  <c r="G32"/>
  <c r="I32"/>
  <c r="G31"/>
  <c r="I31"/>
  <c r="G30"/>
  <c r="I30"/>
  <c r="G29"/>
  <c r="I29"/>
  <c r="G28"/>
  <c r="I28"/>
  <c r="G27"/>
  <c r="I27"/>
  <c r="G26"/>
  <c r="I26"/>
  <c r="G25"/>
  <c r="I25"/>
  <c r="G24"/>
  <c r="I24"/>
  <c r="G23"/>
  <c r="I23"/>
  <c r="G22"/>
  <c r="I22"/>
  <c r="G21"/>
  <c r="I21"/>
  <c r="G71"/>
  <c r="I71"/>
  <c r="G70"/>
  <c r="I70"/>
  <c r="G69"/>
  <c r="I69"/>
  <c r="G68"/>
  <c r="I68"/>
  <c r="G67"/>
  <c r="I67"/>
  <c r="G66"/>
  <c r="I66"/>
  <c r="G65"/>
  <c r="I65"/>
  <c r="G64"/>
  <c r="I64"/>
  <c r="G63"/>
  <c r="I63"/>
  <c r="G62"/>
  <c r="I62"/>
  <c r="G20"/>
  <c r="I20"/>
  <c r="J65"/>
  <c r="J69"/>
  <c r="J71" s="1"/>
  <c r="J72" s="1"/>
  <c r="J36"/>
  <c r="J31"/>
  <c r="J25"/>
  <c r="G25" i="69"/>
  <c r="I25" s="1"/>
  <c r="G26"/>
  <c r="I26" s="1"/>
  <c r="G24"/>
  <c r="I24" s="1"/>
  <c r="G22"/>
  <c r="I22" s="1"/>
  <c r="G23"/>
  <c r="I23" s="1"/>
  <c r="G19"/>
  <c r="I19" s="1"/>
  <c r="G20"/>
  <c r="J26"/>
  <c r="F35" i="25"/>
  <c r="F27"/>
  <c r="F37"/>
  <c r="E35"/>
  <c r="E27"/>
  <c r="E37" s="1"/>
  <c r="D35"/>
  <c r="D27"/>
  <c r="D37"/>
  <c r="C27"/>
  <c r="C35"/>
  <c r="C37" s="1"/>
  <c r="H22" i="26"/>
  <c r="H26"/>
  <c r="H21"/>
  <c r="H20"/>
  <c r="H19"/>
  <c r="H18"/>
  <c r="H53"/>
  <c r="H52"/>
  <c r="H51"/>
  <c r="H50"/>
  <c r="H45"/>
  <c r="H44"/>
  <c r="H43"/>
  <c r="H42"/>
  <c r="H29"/>
  <c r="H28"/>
  <c r="H27"/>
  <c r="I32"/>
  <c r="H32"/>
  <c r="D32"/>
  <c r="E32"/>
  <c r="F32"/>
  <c r="C32"/>
  <c r="I24"/>
  <c r="H24"/>
  <c r="D24"/>
  <c r="E24"/>
  <c r="F24"/>
  <c r="C24"/>
  <c r="I56"/>
  <c r="H56"/>
  <c r="D56"/>
  <c r="E56"/>
  <c r="F56"/>
  <c r="C56"/>
  <c r="I48"/>
  <c r="H48"/>
  <c r="D48"/>
  <c r="E48"/>
  <c r="F48"/>
  <c r="C48"/>
  <c r="E27" i="27"/>
  <c r="D27"/>
  <c r="E22"/>
  <c r="D22"/>
  <c r="G22" i="28"/>
  <c r="H32"/>
  <c r="G32"/>
  <c r="F28" i="29"/>
  <c r="E28"/>
  <c r="F26" i="30"/>
  <c r="F23"/>
  <c r="F38" s="1"/>
  <c r="F37" i="31"/>
  <c r="E37"/>
  <c r="D43" i="12"/>
  <c r="F22" i="31"/>
  <c r="F25"/>
  <c r="F40" s="1"/>
  <c r="F42" s="1"/>
  <c r="E22"/>
  <c r="E25"/>
  <c r="D42" i="12" s="1"/>
  <c r="D47" s="1"/>
  <c r="D49" s="1"/>
  <c r="D55" s="1"/>
  <c r="N21" i="39"/>
  <c r="N22"/>
  <c r="N23"/>
  <c r="N24"/>
  <c r="N25"/>
  <c r="N26"/>
  <c r="N27"/>
  <c r="N20"/>
  <c r="N19"/>
  <c r="N18"/>
  <c r="M19"/>
  <c r="G29"/>
  <c r="H29"/>
  <c r="I29"/>
  <c r="J29"/>
  <c r="K29"/>
  <c r="F29"/>
  <c r="G39" i="45"/>
  <c r="H39"/>
  <c r="I39"/>
  <c r="J39"/>
  <c r="L39"/>
  <c r="D22" i="46"/>
  <c r="D30"/>
  <c r="D31" s="1"/>
  <c r="D33" s="1"/>
  <c r="E34" i="47"/>
  <c r="F34"/>
  <c r="G34"/>
  <c r="C25" i="46" s="1"/>
  <c r="G35" i="47"/>
  <c r="G36"/>
  <c r="G30"/>
  <c r="G31"/>
  <c r="G32"/>
  <c r="G33"/>
  <c r="G21"/>
  <c r="G22"/>
  <c r="G23"/>
  <c r="G24"/>
  <c r="G25"/>
  <c r="G26"/>
  <c r="C17" i="46" s="1"/>
  <c r="C22" s="1"/>
  <c r="G27" i="47"/>
  <c r="G28"/>
  <c r="G29"/>
  <c r="G18"/>
  <c r="G19"/>
  <c r="G20"/>
  <c r="G17"/>
  <c r="E22" i="48"/>
  <c r="E25"/>
  <c r="E30"/>
  <c r="E35"/>
  <c r="E36"/>
  <c r="D22"/>
  <c r="D25"/>
  <c r="D36" s="1"/>
  <c r="F36" s="1"/>
  <c r="C23" i="46" s="1"/>
  <c r="C30" s="1"/>
  <c r="D30" i="48"/>
  <c r="D35"/>
  <c r="F19"/>
  <c r="F20"/>
  <c r="F21"/>
  <c r="F22"/>
  <c r="F23"/>
  <c r="F24"/>
  <c r="F25"/>
  <c r="F26"/>
  <c r="F27"/>
  <c r="F28"/>
  <c r="F29"/>
  <c r="F30"/>
  <c r="F31"/>
  <c r="F32"/>
  <c r="F33"/>
  <c r="F34"/>
  <c r="F35"/>
  <c r="F37"/>
  <c r="F38"/>
  <c r="F18"/>
  <c r="F17"/>
  <c r="D19" i="49"/>
  <c r="H19" s="1"/>
  <c r="D20"/>
  <c r="H20" s="1"/>
  <c r="D21"/>
  <c r="H21" s="1"/>
  <c r="D22"/>
  <c r="H22" s="1"/>
  <c r="D23"/>
  <c r="H23" s="1"/>
  <c r="D24"/>
  <c r="H24" s="1"/>
  <c r="D25"/>
  <c r="H25" s="1"/>
  <c r="D26"/>
  <c r="H26" s="1"/>
  <c r="D27"/>
  <c r="H27" s="1"/>
  <c r="D28"/>
  <c r="H28" s="1"/>
  <c r="D29"/>
  <c r="H29" s="1"/>
  <c r="D18"/>
  <c r="H18" s="1"/>
  <c r="D17"/>
  <c r="H17" s="1"/>
  <c r="C30"/>
  <c r="E30"/>
  <c r="F30"/>
  <c r="G30"/>
  <c r="B30"/>
  <c r="C19" i="50"/>
  <c r="C26"/>
  <c r="C27" s="1"/>
  <c r="C29" s="1"/>
  <c r="D21" i="51"/>
  <c r="E21"/>
  <c r="F21"/>
  <c r="G21"/>
  <c r="H21"/>
  <c r="I21"/>
  <c r="J21"/>
  <c r="K21"/>
  <c r="L21"/>
  <c r="M21"/>
  <c r="N21"/>
  <c r="C21"/>
  <c r="D29"/>
  <c r="E29"/>
  <c r="F29"/>
  <c r="G29"/>
  <c r="H29"/>
  <c r="I29"/>
  <c r="J29"/>
  <c r="K29"/>
  <c r="L29"/>
  <c r="M29"/>
  <c r="N29"/>
  <c r="C29"/>
  <c r="D30"/>
  <c r="E30"/>
  <c r="F30"/>
  <c r="G30"/>
  <c r="H30"/>
  <c r="I30"/>
  <c r="J30"/>
  <c r="K30"/>
  <c r="L30"/>
  <c r="M30"/>
  <c r="N30"/>
  <c r="C30"/>
  <c r="E41" i="56"/>
  <c r="E33"/>
  <c r="E35"/>
  <c r="E22"/>
  <c r="E42"/>
  <c r="E23"/>
  <c r="E28"/>
  <c r="E29"/>
  <c r="E47" i="12"/>
  <c r="E49"/>
  <c r="E55"/>
  <c r="E36"/>
  <c r="E39"/>
  <c r="K34" i="77"/>
  <c r="B34"/>
  <c r="G86" i="98"/>
  <c r="G107" s="1"/>
  <c r="F86"/>
  <c r="F107" s="1"/>
  <c r="E86"/>
  <c r="E107" s="1"/>
  <c r="D86"/>
  <c r="D107" s="1"/>
  <c r="C86"/>
  <c r="C107" s="1"/>
  <c r="G18"/>
  <c r="G47" s="1"/>
  <c r="F18"/>
  <c r="F47" s="1"/>
  <c r="E18"/>
  <c r="E47" s="1"/>
  <c r="D18"/>
  <c r="D47" s="1"/>
  <c r="C18"/>
  <c r="C47" s="1"/>
  <c r="C9"/>
  <c r="C11"/>
  <c r="H17"/>
  <c r="H18"/>
  <c r="H19"/>
  <c r="H20"/>
  <c r="C21"/>
  <c r="D21"/>
  <c r="E21"/>
  <c r="F21"/>
  <c r="G21"/>
  <c r="H21" s="1"/>
  <c r="H22"/>
  <c r="H23"/>
  <c r="H24"/>
  <c r="H25"/>
  <c r="H26"/>
  <c r="H27"/>
  <c r="H28"/>
  <c r="C30"/>
  <c r="C33"/>
  <c r="C29" s="1"/>
  <c r="D30"/>
  <c r="D33"/>
  <c r="D29"/>
  <c r="E30"/>
  <c r="E33"/>
  <c r="E29" s="1"/>
  <c r="F30"/>
  <c r="F33"/>
  <c r="F29"/>
  <c r="G30"/>
  <c r="G33"/>
  <c r="G29" s="1"/>
  <c r="H30"/>
  <c r="H31"/>
  <c r="H32"/>
  <c r="H33"/>
  <c r="H34"/>
  <c r="H35"/>
  <c r="H36"/>
  <c r="H37"/>
  <c r="H38"/>
  <c r="H39"/>
  <c r="H40"/>
  <c r="H41"/>
  <c r="C48"/>
  <c r="D48"/>
  <c r="E48"/>
  <c r="F48"/>
  <c r="G48"/>
  <c r="D49"/>
  <c r="F49"/>
  <c r="D50"/>
  <c r="F50"/>
  <c r="C78"/>
  <c r="C80"/>
  <c r="H86"/>
  <c r="H87"/>
  <c r="H88"/>
  <c r="C89"/>
  <c r="D89"/>
  <c r="E89"/>
  <c r="F89"/>
  <c r="G89"/>
  <c r="H89"/>
  <c r="H90"/>
  <c r="H91"/>
  <c r="H92"/>
  <c r="H93"/>
  <c r="H94"/>
  <c r="H95"/>
  <c r="H96"/>
  <c r="H97"/>
  <c r="H98"/>
  <c r="H99"/>
  <c r="H100"/>
  <c r="H101"/>
  <c r="C108"/>
  <c r="D108"/>
  <c r="E108"/>
  <c r="F108"/>
  <c r="G108"/>
  <c r="C109"/>
  <c r="D109"/>
  <c r="E109"/>
  <c r="F109"/>
  <c r="G109"/>
  <c r="C25" i="16"/>
  <c r="C27" s="1"/>
  <c r="C25" i="15"/>
  <c r="C27" s="1"/>
  <c r="D21" i="16"/>
  <c r="D21" i="15"/>
  <c r="K30" i="95"/>
  <c r="R32" i="73"/>
  <c r="H18" i="103"/>
  <c r="H30" s="1"/>
  <c r="C18" i="84" s="1"/>
  <c r="C22" s="1"/>
  <c r="C21" i="17" s="1"/>
  <c r="C22" s="1"/>
  <c r="H19" i="103"/>
  <c r="H20"/>
  <c r="H21"/>
  <c r="H22"/>
  <c r="H23"/>
  <c r="H24"/>
  <c r="H25"/>
  <c r="H26"/>
  <c r="H27"/>
  <c r="H28"/>
  <c r="E43" i="56"/>
  <c r="E45"/>
  <c r="F36" i="80"/>
  <c r="F41"/>
  <c r="E40" i="31"/>
  <c r="E42"/>
  <c r="E46" i="56"/>
  <c r="D30" i="19"/>
  <c r="D34" s="1"/>
  <c r="H18" i="96"/>
  <c r="F25" i="80"/>
  <c r="C19" i="16"/>
  <c r="T19" i="71"/>
  <c r="F32" s="1"/>
  <c r="C17" i="16"/>
  <c r="C17" i="15"/>
  <c r="C21" i="16"/>
  <c r="C21" i="15"/>
  <c r="L18" i="96"/>
  <c r="H29"/>
  <c r="L29" s="1"/>
  <c r="M29" s="1"/>
  <c r="K35" i="95"/>
  <c r="L18" i="75"/>
  <c r="N18" s="1"/>
  <c r="C29" i="17" l="1"/>
  <c r="E50" i="98"/>
  <c r="E49"/>
  <c r="G50"/>
  <c r="H29"/>
  <c r="G49"/>
  <c r="C50"/>
  <c r="C49"/>
  <c r="H30" i="49"/>
  <c r="C31" i="46"/>
  <c r="C33" s="1"/>
  <c r="F72" i="24"/>
  <c r="I32" i="22"/>
  <c r="G44" i="89"/>
  <c r="F47"/>
  <c r="D30" i="49"/>
  <c r="E72" i="24"/>
  <c r="G72" s="1"/>
  <c r="O23" i="72"/>
  <c r="O18"/>
  <c r="O30" s="1"/>
  <c r="C19" i="84" s="1"/>
  <c r="O20" i="72"/>
  <c r="O22"/>
  <c r="O25"/>
  <c r="O27"/>
  <c r="M30"/>
  <c r="O19"/>
  <c r="O21"/>
  <c r="O24"/>
  <c r="O26"/>
  <c r="O28"/>
  <c r="E31" i="18"/>
  <c r="E30" i="19"/>
  <c r="E34" s="1"/>
  <c r="H72" i="24"/>
  <c r="C47" i="89"/>
  <c r="M27" i="97"/>
  <c r="M25"/>
  <c r="M23"/>
  <c r="M21"/>
  <c r="M19"/>
  <c r="P26" i="93"/>
  <c r="D22" i="84"/>
  <c r="F31" i="71"/>
  <c r="F34"/>
  <c r="D27" i="93" l="1"/>
  <c r="F27"/>
  <c r="H27"/>
  <c r="J27"/>
  <c r="L27"/>
  <c r="N27"/>
  <c r="P27"/>
  <c r="E27"/>
  <c r="G27"/>
  <c r="I27"/>
  <c r="K27"/>
  <c r="M27"/>
  <c r="O27"/>
  <c r="P30"/>
  <c r="I72" i="24"/>
</calcChain>
</file>

<file path=xl/sharedStrings.xml><?xml version="1.0" encoding="utf-8"?>
<sst xmlns="http://schemas.openxmlformats.org/spreadsheetml/2006/main" count="3241" uniqueCount="1706">
  <si>
    <t xml:space="preserve">                    (Next Page is IFR 75.30)</t>
  </si>
  <si>
    <t>Life insurance - All types Assurance and general annuity contracts</t>
  </si>
  <si>
    <t>Total expenses at line 49 attributable to</t>
  </si>
  <si>
    <t>Section IFR 75.30</t>
  </si>
  <si>
    <t xml:space="preserve">                    (Next Page is IFR 75.40)</t>
  </si>
  <si>
    <t>Total claims at line 59 attributable to</t>
  </si>
  <si>
    <t>Section IFR 75.40</t>
  </si>
  <si>
    <t xml:space="preserve">                    (Next Page is IFR 75.50)</t>
  </si>
  <si>
    <t>Section IFR 75.50</t>
  </si>
  <si>
    <t xml:space="preserve">                    (Next Page is IFR 75.60)</t>
  </si>
  <si>
    <t>Section IFR 75.60</t>
  </si>
  <si>
    <t>10/2009</t>
  </si>
  <si>
    <r>
      <t>Analysis of Valuation and Admissibility of Assets (other than linked to long</t>
    </r>
    <r>
      <rPr>
        <b/>
        <sz val="12"/>
        <color indexed="17"/>
        <rFont val="Arial"/>
        <family val="2"/>
      </rPr>
      <t>-</t>
    </r>
    <r>
      <rPr>
        <b/>
        <sz val="12"/>
        <rFont val="Arial"/>
        <family val="2"/>
      </rPr>
      <t>term liabilities)</t>
    </r>
  </si>
  <si>
    <t>By way of lump sums on maturity</t>
  </si>
  <si>
    <t>By way of annuity payments</t>
  </si>
  <si>
    <t>By way of payments arising from other insured events</t>
  </si>
  <si>
    <t>On surrender or partial surrender</t>
  </si>
  <si>
    <t>Total life assurance and annuity claims (11 to 15)</t>
  </si>
  <si>
    <t>By way of lump sums on vesting</t>
  </si>
  <si>
    <t>By way of vested annuity payments</t>
  </si>
  <si>
    <t>By way of lump sums</t>
  </si>
  <si>
    <t>By way of periodical payments</t>
  </si>
  <si>
    <t>Total claims (19+29+39+49)</t>
  </si>
  <si>
    <t>Name of fund</t>
  </si>
  <si>
    <t>Directly held assets</t>
  </si>
  <si>
    <t>Investment in other internal linked funds of the insurer</t>
  </si>
  <si>
    <t>Total assets (2+3)</t>
  </si>
  <si>
    <t>Provision for tax on unrealised capital gains</t>
  </si>
  <si>
    <t>Internal linked funds brought forward</t>
  </si>
  <si>
    <t>Internal linked funds carried forward (39+49)</t>
  </si>
  <si>
    <t>No of contracts</t>
  </si>
  <si>
    <t>Annual premiums</t>
  </si>
  <si>
    <t xml:space="preserve">General Business - Key Ratios </t>
  </si>
  <si>
    <r>
      <t>Long</t>
    </r>
    <r>
      <rPr>
        <b/>
        <sz val="12"/>
        <color indexed="10"/>
        <rFont val="Arial"/>
        <family val="2"/>
      </rPr>
      <t>-</t>
    </r>
    <r>
      <rPr>
        <b/>
        <sz val="12"/>
        <rFont val="Arial"/>
        <family val="2"/>
      </rPr>
      <t>term Business - Key Ratios</t>
    </r>
  </si>
  <si>
    <t>In force at beginning of year</t>
  </si>
  <si>
    <t>New business and increases</t>
  </si>
  <si>
    <t>Net transfers and other alterations 'on'</t>
  </si>
  <si>
    <t>Total 'on' (12+13)</t>
  </si>
  <si>
    <t>Deaths</t>
  </si>
  <si>
    <t>Other insured events</t>
  </si>
  <si>
    <t>Maturities</t>
  </si>
  <si>
    <t>Surrenders</t>
  </si>
  <si>
    <t>Forfeitures</t>
  </si>
  <si>
    <t>Transfers to non-technical account</t>
  </si>
  <si>
    <t>Transfers to other funds/parts of funds</t>
  </si>
  <si>
    <t>Net transfer out of funds/parts of funds (13+14)</t>
  </si>
  <si>
    <t>Total (11+12+15)</t>
  </si>
  <si>
    <t>Valuation result</t>
  </si>
  <si>
    <t>Mathematical reserves for accumulating with profit policies</t>
  </si>
  <si>
    <t>Mathematical reserves for other non linked contracts</t>
  </si>
  <si>
    <t>Mathematical reserves for property linked contracts</t>
  </si>
  <si>
    <t>Mathematical reserves for index linked contracts</t>
  </si>
  <si>
    <t>Total (17 to 20)</t>
  </si>
  <si>
    <t>Table of Contents (Continued)</t>
  </si>
  <si>
    <t>Table of Contents 1.0</t>
  </si>
  <si>
    <t>Table of Contents 1.1</t>
  </si>
  <si>
    <t>(Next Page is Table of Contents 1.1)</t>
  </si>
  <si>
    <t>Surplus including contingency and other reserves held towards the solvency margin (deficiency) (16-21)</t>
  </si>
  <si>
    <t>E-mail:</t>
  </si>
  <si>
    <t>Name of audit partner</t>
  </si>
  <si>
    <t>Higher of lines 40, 41 and 42</t>
  </si>
  <si>
    <t>Class and Full Description</t>
  </si>
  <si>
    <t>Authorised</t>
  </si>
  <si>
    <t>Issued</t>
  </si>
  <si>
    <t>Number</t>
  </si>
  <si>
    <t>Amount</t>
  </si>
  <si>
    <t xml:space="preserve">Amount </t>
  </si>
  <si>
    <t>Paid</t>
  </si>
  <si>
    <t>Unpaid</t>
  </si>
  <si>
    <t>BD'000</t>
  </si>
  <si>
    <t>Common</t>
  </si>
  <si>
    <t>01</t>
  </si>
  <si>
    <t>02</t>
  </si>
  <si>
    <t>03</t>
  </si>
  <si>
    <t>16</t>
  </si>
  <si>
    <t>Has the insurance firm entered into any material outsourcing arrangements (refer to RM-7)?</t>
  </si>
  <si>
    <t>If yes, please give details:</t>
  </si>
  <si>
    <t>Outsource Provider</t>
  </si>
  <si>
    <t>Details</t>
  </si>
  <si>
    <t>Type of service</t>
  </si>
  <si>
    <t>Close link</t>
  </si>
  <si>
    <t>If yes, please provide details (see Intructions)</t>
  </si>
  <si>
    <t>18</t>
  </si>
  <si>
    <t>Has the insurance firm been involved in any transactions relating to derivative instruments (e.g. forwards, futures, swaps or options contracts) or any other off-balance sheet instruments during the year?</t>
  </si>
  <si>
    <t>Have there been any substantial changes in ownership since the date of filing the last IFR? (refer to Instructions)</t>
  </si>
  <si>
    <t>59</t>
  </si>
  <si>
    <t>Preferred</t>
  </si>
  <si>
    <t>04</t>
  </si>
  <si>
    <t>05</t>
  </si>
  <si>
    <t>06</t>
  </si>
  <si>
    <t>Name</t>
  </si>
  <si>
    <r>
      <t xml:space="preserve">INSURANCE RECEIVABLES - TOTAL         </t>
    </r>
    <r>
      <rPr>
        <b/>
        <sz val="8"/>
        <rFont val="Arial"/>
        <family val="2"/>
      </rPr>
      <t xml:space="preserve"> </t>
    </r>
  </si>
  <si>
    <r>
      <t>OUTSTANDING CLAIMS - TOTAL</t>
    </r>
    <r>
      <rPr>
        <sz val="8"/>
        <rFont val="Arial"/>
        <family val="2"/>
      </rPr>
      <t xml:space="preserve">  </t>
    </r>
  </si>
  <si>
    <t xml:space="preserve"> Category of assets:</t>
  </si>
  <si>
    <t xml:space="preserve"> Category of assets</t>
  </si>
  <si>
    <t xml:space="preserve"> Name of fund</t>
  </si>
  <si>
    <t xml:space="preserve"> Category of Assets</t>
  </si>
  <si>
    <t xml:space="preserve"> Category of surplus</t>
  </si>
  <si>
    <t xml:space="preserve"> Financial Year ended </t>
  </si>
  <si>
    <t>Location</t>
  </si>
  <si>
    <t>Number of</t>
  </si>
  <si>
    <t>% of Voting</t>
  </si>
  <si>
    <t>(Country)</t>
  </si>
  <si>
    <t>Shares held</t>
  </si>
  <si>
    <t>Rights</t>
  </si>
  <si>
    <t>100.00%</t>
  </si>
  <si>
    <t>Currency Specify</t>
  </si>
  <si>
    <t>Balance of surplus brought forward unappropriated from last valuation</t>
  </si>
  <si>
    <t>Transfers into fund/part of fund</t>
  </si>
  <si>
    <t>Transfer from non-technical account</t>
  </si>
  <si>
    <t>Composition of surplus</t>
  </si>
  <si>
    <t>Transfer from other funds/parts of fund</t>
  </si>
  <si>
    <t>Net transfer into fund/part of fund (32+33)</t>
  </si>
  <si>
    <t>Surplus arising since the last valuation</t>
  </si>
  <si>
    <t>Total (31+34+35)</t>
  </si>
  <si>
    <t>Cash bonuses</t>
  </si>
  <si>
    <t>Allocated to policyholders</t>
  </si>
  <si>
    <t>Reversionary bonuses</t>
  </si>
  <si>
    <t>by way of</t>
  </si>
  <si>
    <t>Other bonuses</t>
  </si>
  <si>
    <t>Distribution of</t>
  </si>
  <si>
    <t>Premium reductions</t>
  </si>
  <si>
    <t>surplus</t>
  </si>
  <si>
    <t>Total allocated to policyholders (41 to 45)</t>
  </si>
  <si>
    <t>Net transfer out of fund/part of fund</t>
  </si>
  <si>
    <t>Total distributed surplus (46+47)</t>
  </si>
  <si>
    <t>Balance of surplus (including contingency and other reserves held towards the solvency margin) carried forward unappropriated</t>
  </si>
  <si>
    <t>Total (48+49)</t>
  </si>
  <si>
    <t>Percentage of distributed surplus allocated to policyholders of fund/part of fund</t>
  </si>
  <si>
    <t>Class</t>
  </si>
  <si>
    <t>Unallocated additional mathematical reserves with relevant factor of</t>
  </si>
  <si>
    <t>Total for all classes</t>
  </si>
  <si>
    <t xml:space="preserve">Mathematical reserves before </t>
  </si>
  <si>
    <t>Reserves before distribution of surplus</t>
  </si>
  <si>
    <t>deduction of reinsurance</t>
  </si>
  <si>
    <t>Reserves for bonus allocated to policyholders</t>
  </si>
  <si>
    <t>Reserves after distribution of surplus</t>
  </si>
  <si>
    <t>Mathematical reserves after</t>
  </si>
  <si>
    <t>Capital Available</t>
  </si>
  <si>
    <t xml:space="preserve">CALCULATION OF AVAILABLE CAPITAL </t>
  </si>
  <si>
    <t>Total Capital Available Allocated</t>
  </si>
  <si>
    <t>Unclaimed dividends from previous years</t>
  </si>
  <si>
    <t>¨</t>
  </si>
  <si>
    <t>Type of insurance or name of contract</t>
  </si>
  <si>
    <t>Valuation basis</t>
  </si>
  <si>
    <t>Amount of sums assured or</t>
  </si>
  <si>
    <t>Amount of annual premiums</t>
  </si>
  <si>
    <t>Proportion of office</t>
  </si>
  <si>
    <t xml:space="preserve">Value of sums assured or </t>
  </si>
  <si>
    <t>Value of annual premiums</t>
  </si>
  <si>
    <t xml:space="preserve">Amount of mathematical </t>
  </si>
  <si>
    <t>Rate of interest</t>
  </si>
  <si>
    <t>Mortality or morbidity table</t>
  </si>
  <si>
    <t>annuities  per annum, including vested reversionary bonuses</t>
  </si>
  <si>
    <t>Net premiums</t>
  </si>
  <si>
    <t>premiums reserved for expenses and profits</t>
  </si>
  <si>
    <t>annuities per annum, including vested reversionary bonuses</t>
  </si>
  <si>
    <t>reserves</t>
  </si>
  <si>
    <t>Amount of sums assured or annuities per annum, including vested reversionary bonuses</t>
  </si>
  <si>
    <t>Liability in respect of current benefits included vested bonuses</t>
  </si>
  <si>
    <t>Guaranteed on death</t>
  </si>
  <si>
    <t>Current on death</t>
  </si>
  <si>
    <t>Guaranteed on maturity</t>
  </si>
  <si>
    <t>Current benefit value</t>
  </si>
  <si>
    <t>Discounted value</t>
  </si>
  <si>
    <t>Mortality and expenses</t>
  </si>
  <si>
    <t>Options and guarantees other than investment performance guarantees</t>
  </si>
  <si>
    <t>Name of contract</t>
  </si>
  <si>
    <t>Category of unit link</t>
  </si>
  <si>
    <t>Unit liability</t>
  </si>
  <si>
    <t>Current on death/current payable per annum</t>
  </si>
  <si>
    <t>Calculation of the Insurance Business Amount</t>
  </si>
  <si>
    <t>General Insurance Business Amount</t>
  </si>
  <si>
    <t>Long-Term Insurance Business Amount</t>
  </si>
  <si>
    <t>Title</t>
  </si>
  <si>
    <t>Total liabilities (Sum lines 73 plus 74)</t>
  </si>
  <si>
    <r>
      <t>NET INCOME (LOSS) FOR THE YEAR (49-59</t>
    </r>
    <r>
      <rPr>
        <b/>
        <sz val="11"/>
        <color indexed="17"/>
        <rFont val="Arial"/>
        <family val="2"/>
      </rPr>
      <t xml:space="preserve">) </t>
    </r>
    <r>
      <rPr>
        <b/>
        <sz val="11"/>
        <rFont val="Arial"/>
        <family val="2"/>
      </rPr>
      <t>...............................................................................</t>
    </r>
  </si>
  <si>
    <r>
      <t>TOTAL  .................</t>
    </r>
    <r>
      <rPr>
        <b/>
        <sz val="11"/>
        <color indexed="17"/>
        <rFont val="Arial"/>
        <family val="2"/>
      </rPr>
      <t>89</t>
    </r>
  </si>
  <si>
    <t>Date Last Changed</t>
  </si>
  <si>
    <r>
      <t>Long</t>
    </r>
    <r>
      <rPr>
        <sz val="12"/>
        <color indexed="17"/>
        <rFont val="Arial"/>
        <family val="2"/>
      </rPr>
      <t>-</t>
    </r>
    <r>
      <rPr>
        <sz val="12"/>
        <rFont val="Arial"/>
        <family val="2"/>
      </rPr>
      <t>term Business: Required Minimum Solvency</t>
    </r>
  </si>
  <si>
    <r>
      <t>Long</t>
    </r>
    <r>
      <rPr>
        <sz val="12"/>
        <color indexed="17"/>
        <rFont val="Arial"/>
        <family val="2"/>
      </rPr>
      <t>-</t>
    </r>
    <r>
      <rPr>
        <sz val="12"/>
        <rFont val="Arial"/>
        <family val="2"/>
      </rPr>
      <t>term Business: Summary Currency B/S</t>
    </r>
  </si>
  <si>
    <r>
      <t>Analysis of Valuation and Admissibility of Assets linked to long</t>
    </r>
    <r>
      <rPr>
        <b/>
        <sz val="12"/>
        <color indexed="17"/>
        <rFont val="Arial"/>
        <family val="2"/>
      </rPr>
      <t>-</t>
    </r>
    <r>
      <rPr>
        <b/>
        <sz val="12"/>
        <rFont val="Arial"/>
        <family val="2"/>
      </rPr>
      <t>term liabilities</t>
    </r>
  </si>
  <si>
    <r>
      <t>Long</t>
    </r>
    <r>
      <rPr>
        <sz val="12"/>
        <color indexed="17"/>
        <rFont val="Arial"/>
        <family val="2"/>
      </rPr>
      <t>-</t>
    </r>
    <r>
      <rPr>
        <sz val="12"/>
        <rFont val="Arial"/>
        <family val="2"/>
      </rPr>
      <t>term Business: Liabilities</t>
    </r>
  </si>
  <si>
    <t xml:space="preserve">Gross Premiums </t>
  </si>
  <si>
    <r>
      <t xml:space="preserve">Net Premiums Written  </t>
    </r>
    <r>
      <rPr>
        <sz val="11"/>
        <rFont val="Arial"/>
        <family val="2"/>
      </rPr>
      <t>..............................................................................................................................</t>
    </r>
  </si>
  <si>
    <r>
      <t xml:space="preserve">Net Premiums Earned </t>
    </r>
    <r>
      <rPr>
        <sz val="11"/>
        <rFont val="Arial"/>
        <family val="2"/>
      </rPr>
      <t>.....................................................................................................................</t>
    </r>
  </si>
  <si>
    <t>Net Claims and Adjustment Expenses  .........................................................................................</t>
  </si>
  <si>
    <t xml:space="preserve">             October 2008</t>
  </si>
  <si>
    <t xml:space="preserve">                                   October 2008</t>
  </si>
  <si>
    <r>
      <t>Long</t>
    </r>
    <r>
      <rPr>
        <sz val="10"/>
        <color indexed="10"/>
        <rFont val="Arial"/>
        <family val="2"/>
      </rPr>
      <t>-</t>
    </r>
    <r>
      <rPr>
        <sz val="10"/>
        <rFont val="Arial"/>
        <family val="2"/>
      </rPr>
      <t>term Business: Analysis of linked Business</t>
    </r>
  </si>
  <si>
    <t>Analysis of Valuation and Admissibility of Assets linked to Long-term liabilities</t>
  </si>
  <si>
    <t>Long-term Business: Liabilities</t>
  </si>
  <si>
    <t>Total reinsurance assets (Sum 61 to 64)</t>
  </si>
  <si>
    <t>Intermediaries (e.g. Brokers)</t>
  </si>
  <si>
    <t>Receivables arising out of reinsurance operations - Outward</t>
  </si>
  <si>
    <t>Receivables arising out of reinsurance operations - Inward</t>
  </si>
  <si>
    <t>Reconciliation to asset values determined in accordance with Volume 3 (Insurance) Rulebook</t>
  </si>
  <si>
    <t>Summary Financial Position (unconsolidated)</t>
  </si>
  <si>
    <t>Premium Deficiency</t>
  </si>
  <si>
    <t>60</t>
  </si>
  <si>
    <t>80</t>
  </si>
  <si>
    <t>1</t>
  </si>
  <si>
    <t>AVGE</t>
  </si>
  <si>
    <t>Current year</t>
  </si>
  <si>
    <t>Current year -1</t>
  </si>
  <si>
    <t>Salvage and subrogation recoveries</t>
  </si>
  <si>
    <t>Corporate Body CA-4.2.33 ( c )</t>
  </si>
  <si>
    <t>Minimum Fund as per CA-2.1.5</t>
  </si>
  <si>
    <t>Mathematical Reserves Basis Calculation CA-2.1.10</t>
  </si>
  <si>
    <t>Capital Sum at Risk Basis Calculation CA-2.1.11</t>
  </si>
  <si>
    <t>Non negative capital at risk before reinsurance (all contracts) (see Instruction 5)</t>
  </si>
  <si>
    <t>Non negative capital at risk after reinsurance (all contracts) (see Instruction 5)</t>
  </si>
  <si>
    <t>Relevant factor (Instruction 1)</t>
  </si>
  <si>
    <t>Current  financial year</t>
  </si>
  <si>
    <t>Previous financial year</t>
  </si>
  <si>
    <t>Last Page of IFR  Form</t>
  </si>
  <si>
    <t>Other receivables</t>
  </si>
  <si>
    <t xml:space="preserve">BD </t>
  </si>
  <si>
    <t>US$</t>
  </si>
  <si>
    <t>Euro</t>
  </si>
  <si>
    <t>GBP</t>
  </si>
  <si>
    <t>Category of index link</t>
  </si>
  <si>
    <t>Investment liability</t>
  </si>
  <si>
    <t>the Bahrain Statutory Accounts</t>
  </si>
  <si>
    <t>Provision for adverse changes (calculated in accordance with Valuation of Assets and Liabilities Regulations )</t>
  </si>
  <si>
    <t>Bahrain contracts</t>
  </si>
  <si>
    <t>Non-Bahrain contracts</t>
  </si>
  <si>
    <t>Company Information</t>
  </si>
  <si>
    <t>Date of change:</t>
  </si>
  <si>
    <t>Company name</t>
  </si>
  <si>
    <t>Country of incorporation</t>
  </si>
  <si>
    <t>Address of registered head office</t>
  </si>
  <si>
    <t>Chairman</t>
  </si>
  <si>
    <t>Chief Executive</t>
  </si>
  <si>
    <t>Director</t>
  </si>
  <si>
    <t>Date appointed:</t>
  </si>
  <si>
    <t>Previous names</t>
  </si>
  <si>
    <t>Address</t>
  </si>
  <si>
    <t>Facsimile number:</t>
  </si>
  <si>
    <t>Telephone number:</t>
  </si>
  <si>
    <t>Mandatory convertible notes</t>
  </si>
  <si>
    <t>Perpetual subordinated debt</t>
  </si>
  <si>
    <t>Other hybrid capital instruments (Supplementary note required)</t>
  </si>
  <si>
    <t>Redeemable preference shares</t>
  </si>
  <si>
    <t>Dated subordinated debt</t>
  </si>
  <si>
    <t>Other redeemable hybrid capital instruments (Supplementary note required)</t>
  </si>
  <si>
    <t>Deductions from Capital</t>
  </si>
  <si>
    <t>Other (Suplementary note required)</t>
  </si>
  <si>
    <t>Description</t>
  </si>
  <si>
    <t>General</t>
  </si>
  <si>
    <t>Long-term</t>
  </si>
  <si>
    <t>Composite</t>
  </si>
  <si>
    <t>Balance sheet</t>
  </si>
  <si>
    <t>ASSETS</t>
  </si>
  <si>
    <t xml:space="preserve">Total investments in group undertakings and participating interests </t>
  </si>
  <si>
    <t xml:space="preserve">Total Investments </t>
  </si>
  <si>
    <t xml:space="preserve">Total reinsurance assets </t>
  </si>
  <si>
    <t>Total cash at bank and in hand (Sum 83 to 84)</t>
  </si>
  <si>
    <t>Total prepayments and accrued income (Sum 86 to 88)</t>
  </si>
  <si>
    <t xml:space="preserve">Total cash at bank and in hand </t>
  </si>
  <si>
    <t xml:space="preserve">Total prepayments and accrued income </t>
  </si>
  <si>
    <t xml:space="preserve">Total other assets </t>
  </si>
  <si>
    <t>Long-term business assets</t>
  </si>
  <si>
    <t>TOTAL ASSETS</t>
  </si>
  <si>
    <t>LIABILITIES</t>
  </si>
  <si>
    <t>Cumulative, other preference shares and subordinated loans</t>
  </si>
  <si>
    <t>Total creditors (Sum 31 to 51)</t>
  </si>
  <si>
    <t>Less cumulative, other preference shares, subordinated loans included in capital resources</t>
  </si>
  <si>
    <t>TOTAL LIABILITIES</t>
  </si>
  <si>
    <t>Total Tier 1 Capital</t>
  </si>
  <si>
    <t xml:space="preserve">Total Eligible Tier 2 Capital </t>
  </si>
  <si>
    <t>As per audited financial statements</t>
  </si>
  <si>
    <t>Bahrain insurance subsidiaries</t>
  </si>
  <si>
    <t>Other insurance subsidiaries</t>
  </si>
  <si>
    <t>Non-insurance subsidiaries</t>
  </si>
  <si>
    <t xml:space="preserve">Due from ceding insurers and brokers under reinsurance business accepted (inward) </t>
  </si>
  <si>
    <t>Due from reinsurers and brokers under reinsurance contracts ceded (outward)</t>
  </si>
  <si>
    <t>Total (11 to 14)</t>
  </si>
  <si>
    <t>Paid-up ordinary shares</t>
  </si>
  <si>
    <t>8</t>
  </si>
  <si>
    <t>9</t>
  </si>
  <si>
    <t>Resident</t>
  </si>
  <si>
    <t>Non-Resident</t>
  </si>
  <si>
    <t>Net Investment Income  (31-32)....................................................................................................................</t>
  </si>
  <si>
    <t>October 2008</t>
  </si>
  <si>
    <t>Long-term business: Required minimum margin</t>
  </si>
  <si>
    <t>Type of long-term insurance</t>
  </si>
  <si>
    <t>Total technical provisions (Sum 19 to 22)</t>
  </si>
  <si>
    <t>Total deductions from Capital</t>
  </si>
  <si>
    <t>Deduct: Reinsurance Recoveries</t>
  </si>
  <si>
    <t>CAPITAL RESOURCES</t>
  </si>
  <si>
    <t>TOTAL LIABILITIES AND CAPITAL RESOURCES</t>
  </si>
  <si>
    <t>Fire</t>
  </si>
  <si>
    <t>Damage to property</t>
  </si>
  <si>
    <t>Miscellaneous financial loss</t>
  </si>
  <si>
    <t>Engineering</t>
  </si>
  <si>
    <t>1)</t>
  </si>
  <si>
    <t xml:space="preserve">2) </t>
  </si>
  <si>
    <t xml:space="preserve">3) </t>
  </si>
  <si>
    <t>Class Risk Factor</t>
  </si>
  <si>
    <t>Gross Written Premium (Annualised)</t>
  </si>
  <si>
    <t>Months in financial year</t>
  </si>
  <si>
    <t xml:space="preserve">This financial year </t>
  </si>
  <si>
    <t xml:space="preserve">Reinsurance Factor </t>
  </si>
  <si>
    <t>Class of business</t>
  </si>
  <si>
    <t>Perpetual non-cumulative preference shares</t>
  </si>
  <si>
    <t>Perpetual cumulative preference shares</t>
  </si>
  <si>
    <t xml:space="preserve">Investments in subsidiaries and </t>
  </si>
  <si>
    <t>associates</t>
  </si>
  <si>
    <t>Debt securities issued by, and loans to, subsidiaries</t>
  </si>
  <si>
    <t>Other, any other interest not reflected above. Details to be provided in a supplementary note.</t>
  </si>
  <si>
    <t>Traded derivative contracts - Supplemental Reporting</t>
  </si>
  <si>
    <t>Interest rate contracts</t>
  </si>
  <si>
    <t>Equity and index contracts</t>
  </si>
  <si>
    <t>Foreign currency contracts</t>
  </si>
  <si>
    <t>Credit derivatives</t>
  </si>
  <si>
    <t>Others</t>
  </si>
  <si>
    <t>Hedging Positions</t>
  </si>
  <si>
    <t>Non-hedging Positions</t>
  </si>
  <si>
    <t>Notional Amount</t>
  </si>
  <si>
    <t>Fair value</t>
  </si>
  <si>
    <t>Combined Total Exposure</t>
  </si>
  <si>
    <t>Total hedging positions</t>
  </si>
  <si>
    <t>Total non-hedging positions</t>
  </si>
  <si>
    <t>Months in reference period</t>
  </si>
  <si>
    <t>x</t>
  </si>
  <si>
    <t>Total Insurance receivables (Sum 71 to 75)</t>
  </si>
  <si>
    <t>Additional information required for C1 and C2 insurance firms (captive insurers)</t>
  </si>
  <si>
    <t>Probable</t>
  </si>
  <si>
    <t>Specific</t>
  </si>
  <si>
    <t>reins.</t>
  </si>
  <si>
    <t>Maximium</t>
  </si>
  <si>
    <t>Expected</t>
  </si>
  <si>
    <t>Typical</t>
  </si>
  <si>
    <t>Variability</t>
  </si>
  <si>
    <t>Origin</t>
  </si>
  <si>
    <t xml:space="preserve">Basis </t>
  </si>
  <si>
    <t>Ground</t>
  </si>
  <si>
    <t>less</t>
  </si>
  <si>
    <t xml:space="preserve">Net </t>
  </si>
  <si>
    <t>Non-</t>
  </si>
  <si>
    <t>net</t>
  </si>
  <si>
    <t>loss</t>
  </si>
  <si>
    <t>exposure</t>
  </si>
  <si>
    <t>aggregate</t>
  </si>
  <si>
    <t>of</t>
  </si>
  <si>
    <t>(CM/O)</t>
  </si>
  <si>
    <t xml:space="preserve"> up</t>
  </si>
  <si>
    <t>Fronted</t>
  </si>
  <si>
    <t>Premium</t>
  </si>
  <si>
    <t>comm-</t>
  </si>
  <si>
    <t>R/I</t>
  </si>
  <si>
    <t>Exposure</t>
  </si>
  <si>
    <t>Prop</t>
  </si>
  <si>
    <t xml:space="preserve"> losses</t>
  </si>
  <si>
    <t>ratio</t>
  </si>
  <si>
    <t>profile</t>
  </si>
  <si>
    <t>to single</t>
  </si>
  <si>
    <t>(**)</t>
  </si>
  <si>
    <t>deductible</t>
  </si>
  <si>
    <t>ission</t>
  </si>
  <si>
    <t>prem.</t>
  </si>
  <si>
    <t>(***)</t>
  </si>
  <si>
    <t xml:space="preserve">(*) </t>
  </si>
  <si>
    <t>Index 1.0</t>
  </si>
  <si>
    <t>Next Page is Index 1.1</t>
  </si>
  <si>
    <t>Index 1.1</t>
  </si>
  <si>
    <t>Total technical provisions for insurance business in Bahrain</t>
  </si>
  <si>
    <t>Mathematical reserves for insurance business in Bahrain</t>
  </si>
  <si>
    <t>Aged Analysis of receivables arising out of insurance operations</t>
  </si>
  <si>
    <t>Minimum fund (Instruction 7)</t>
  </si>
  <si>
    <t>All Figures in BD'000</t>
  </si>
  <si>
    <t>All Monetary Figures in BD'000</t>
  </si>
  <si>
    <t>45.00</t>
  </si>
  <si>
    <t>Section IFR 45.00</t>
  </si>
  <si>
    <t xml:space="preserve">                    (Next Page is IFR 45.00)</t>
  </si>
  <si>
    <t xml:space="preserve">            October 2008</t>
  </si>
  <si>
    <t>Directors' High-level Controls Certificate</t>
  </si>
  <si>
    <t>Tier 2 Capital - Lower Level (Subject to Amortisation CA-1.2.14)</t>
  </si>
  <si>
    <t>19</t>
  </si>
  <si>
    <t>Valuation asset differences</t>
  </si>
  <si>
    <t>Inadmissible assets by asset category</t>
  </si>
  <si>
    <t>Tax expenses</t>
  </si>
  <si>
    <t xml:space="preserve">Other appropriations not included as charges to profit and loss statement </t>
  </si>
  <si>
    <t>Total deductions from Capital (Sum Lines 61 to 70)</t>
  </si>
  <si>
    <t>CAPITAL AVAILABLE (Line 20 PLUS Line 50 Less Line 71)</t>
  </si>
  <si>
    <t>(Lines 81+82) MUST = Line 75</t>
  </si>
  <si>
    <t>Withdrawal subject to a time restriction of three months or less</t>
  </si>
  <si>
    <t>(enter name)</t>
  </si>
  <si>
    <t>(enter year end)</t>
  </si>
  <si>
    <t>Analysis of Valuation and Admissibility of Assets (other than linked to long-term liabilities)</t>
  </si>
  <si>
    <t>Withdrawal subject to a time restriction of more than three months</t>
  </si>
  <si>
    <t>Claims outstanding (including IBNR)</t>
  </si>
  <si>
    <t>Provision for unearned premiums (see Instructions 2)</t>
  </si>
  <si>
    <t>Liabilities (General insurance business)</t>
  </si>
  <si>
    <t>11. Return on  Capital</t>
  </si>
  <si>
    <t xml:space="preserve">ADD (from IFR 80.1) </t>
  </si>
  <si>
    <t xml:space="preserve">Transferred to Retained Earnings (or Head Office Account) for the financial year </t>
  </si>
  <si>
    <t>Amounts included in line 59 attributable to liabilities in respect of linked benefits</t>
  </si>
  <si>
    <t>Index</t>
  </si>
  <si>
    <t>Share premium reserve</t>
  </si>
  <si>
    <t>All Figures in '000</t>
  </si>
  <si>
    <t>CBB valuation /admissibility rule adjustments</t>
  </si>
  <si>
    <t xml:space="preserve">                October 2006</t>
  </si>
  <si>
    <t>Damage to property  ................................................................</t>
  </si>
  <si>
    <t xml:space="preserve">Miscellaneous financial loss  .................................................................................... </t>
  </si>
  <si>
    <t>If yes, IFR 60.10 should be completed accordingly</t>
  </si>
  <si>
    <t xml:space="preserve">  Form</t>
  </si>
  <si>
    <t xml:space="preserve">  Line</t>
  </si>
  <si>
    <t xml:space="preserve">  Column</t>
  </si>
  <si>
    <t xml:space="preserve"> Form</t>
  </si>
  <si>
    <t xml:space="preserve"> Line</t>
  </si>
  <si>
    <t xml:space="preserve"> Column</t>
  </si>
  <si>
    <t>IFR 30.50</t>
  </si>
  <si>
    <t>Total Tier 1 Capital (Subtotal A) (Sum lines 10 to 17)</t>
  </si>
  <si>
    <t>Bahrain Operations Only</t>
  </si>
  <si>
    <t>Number of employees</t>
  </si>
  <si>
    <t>Managerial*</t>
  </si>
  <si>
    <t xml:space="preserve">  Bahraini</t>
  </si>
  <si>
    <t xml:space="preserve">     Male</t>
  </si>
  <si>
    <t xml:space="preserve">     Female</t>
  </si>
  <si>
    <t xml:space="preserve">  Non-Bahraini</t>
  </si>
  <si>
    <t xml:space="preserve">  Total</t>
  </si>
  <si>
    <t>Operations outside Bahrain</t>
  </si>
  <si>
    <t>License Type</t>
  </si>
  <si>
    <t>Section IFR 100.40</t>
  </si>
  <si>
    <t xml:space="preserve">                    (Next Page is IFR 100.40</t>
  </si>
  <si>
    <t>Country of Issuer</t>
  </si>
  <si>
    <t>Code</t>
  </si>
  <si>
    <t>Market Value of Securities at year end</t>
  </si>
  <si>
    <t>Check Sum</t>
  </si>
  <si>
    <t>Equities</t>
  </si>
  <si>
    <t>Long-Term Debt</t>
  </si>
  <si>
    <t>Short-Term Debt</t>
  </si>
  <si>
    <t>Australia</t>
  </si>
  <si>
    <t>AU</t>
  </si>
  <si>
    <t>Austria</t>
  </si>
  <si>
    <t>AT</t>
  </si>
  <si>
    <t>Belgium</t>
  </si>
  <si>
    <t>BE</t>
  </si>
  <si>
    <t>Canada</t>
  </si>
  <si>
    <t>CA</t>
  </si>
  <si>
    <t>France</t>
  </si>
  <si>
    <t>FR</t>
  </si>
  <si>
    <t>Germany</t>
  </si>
  <si>
    <t>DE</t>
  </si>
  <si>
    <t>Hong Kong</t>
  </si>
  <si>
    <t>HK</t>
  </si>
  <si>
    <t>Japan</t>
  </si>
  <si>
    <t>JP</t>
  </si>
  <si>
    <t>Korea, Republic of (South)</t>
  </si>
  <si>
    <t>KR</t>
  </si>
  <si>
    <t>Netherlands</t>
  </si>
  <si>
    <t>NL</t>
  </si>
  <si>
    <t>Netherlands Antilles</t>
  </si>
  <si>
    <t>AN</t>
  </si>
  <si>
    <t>Sweden</t>
  </si>
  <si>
    <t>SE</t>
  </si>
  <si>
    <t>Switzerland</t>
  </si>
  <si>
    <t>CH</t>
  </si>
  <si>
    <t>United Kingdom</t>
  </si>
  <si>
    <t>GB</t>
  </si>
  <si>
    <t>United States</t>
  </si>
  <si>
    <t>US</t>
  </si>
  <si>
    <t>International Organizations</t>
  </si>
  <si>
    <t>XX</t>
  </si>
  <si>
    <t>Other (if more than 5% of total please specify)</t>
  </si>
  <si>
    <t>Bermuda</t>
  </si>
  <si>
    <t>Cayman Islands</t>
  </si>
  <si>
    <t>Saudi Arabia</t>
  </si>
  <si>
    <t>Ireland</t>
  </si>
  <si>
    <t>Kuwait</t>
  </si>
  <si>
    <t>Malaysia</t>
  </si>
  <si>
    <t>Qatar</t>
  </si>
  <si>
    <t>Oman</t>
  </si>
  <si>
    <t>UAE</t>
  </si>
  <si>
    <t xml:space="preserve">Others </t>
  </si>
  <si>
    <t>Check Sums</t>
  </si>
  <si>
    <t xml:space="preserve"> managed by Local Banks *</t>
  </si>
  <si>
    <t>Memo:</t>
  </si>
  <si>
    <t>(BD000s)</t>
  </si>
  <si>
    <t>Banks</t>
  </si>
  <si>
    <t xml:space="preserve">4)  </t>
  </si>
  <si>
    <t xml:space="preserve">5) </t>
  </si>
  <si>
    <t>Check sum</t>
  </si>
  <si>
    <t>Total Vs. banks</t>
  </si>
  <si>
    <t>Section IFR 100.50</t>
  </si>
  <si>
    <t xml:space="preserve">                    (Next Page is IFR 100.50</t>
  </si>
  <si>
    <t>(Next Page is Index)</t>
  </si>
  <si>
    <t>Next Page is Guidance</t>
  </si>
  <si>
    <t xml:space="preserve">                    (Next Page is IFR 10.10)</t>
  </si>
  <si>
    <t xml:space="preserve"> Index</t>
  </si>
  <si>
    <t>Certifications</t>
  </si>
  <si>
    <t>10.10</t>
  </si>
  <si>
    <t>10.20</t>
  </si>
  <si>
    <t>10.30</t>
  </si>
  <si>
    <t xml:space="preserve">  1/ Non-financial enterprises with 50% or more government ownership.</t>
  </si>
  <si>
    <t xml:space="preserve">  2/ Including enterprises with less than 50% government ownership.</t>
  </si>
  <si>
    <t>Page</t>
  </si>
  <si>
    <t>Section IFR 10.10</t>
  </si>
  <si>
    <t xml:space="preserve">                    (Next Page is IFR 10.20)</t>
  </si>
  <si>
    <t>Section IFR 10.20</t>
  </si>
  <si>
    <t xml:space="preserve">                    (Next Page is IFR 10.30)</t>
  </si>
  <si>
    <t>Date of original appointment:</t>
  </si>
  <si>
    <t>7A</t>
  </si>
  <si>
    <t>Name of Compliance Officer:</t>
  </si>
  <si>
    <t xml:space="preserve">                        January 2007</t>
  </si>
  <si>
    <t>Minimum Tier 1 Capital Required per CA-1.2.1</t>
  </si>
  <si>
    <t>Excess (deficiency) in Minimum Tier 1 Capital (line 20-line 21)</t>
  </si>
  <si>
    <t>Section IFR 10.30</t>
  </si>
  <si>
    <t xml:space="preserve">                    (Next Page is IFR 20.10)</t>
  </si>
  <si>
    <t>P.O.Box</t>
  </si>
  <si>
    <t>Section IFR 20.10</t>
  </si>
  <si>
    <t xml:space="preserve">                              (Next Page is IFR 20.11)</t>
  </si>
  <si>
    <t>Section IFR 20.11</t>
  </si>
  <si>
    <r>
      <t xml:space="preserve">Name of </t>
    </r>
    <r>
      <rPr>
        <b/>
        <sz val="12"/>
        <rFont val="Arial"/>
        <family val="2"/>
      </rPr>
      <t>Chief Executive/General Manager</t>
    </r>
  </si>
  <si>
    <t xml:space="preserve">                    (Next Page is IFR 20.12)</t>
  </si>
  <si>
    <t>Section IFR 20.12</t>
  </si>
  <si>
    <t xml:space="preserve">                    (Next Page is IFR 20.13)</t>
  </si>
  <si>
    <t>Section IFR 20.13</t>
  </si>
  <si>
    <t xml:space="preserve">                    (Next Page is IFR 20.20)</t>
  </si>
  <si>
    <t xml:space="preserve">                    (Next Page is IFR 20.30)</t>
  </si>
  <si>
    <t>Section IFR 20.20</t>
  </si>
  <si>
    <t>Corporate organisation Chart</t>
  </si>
  <si>
    <t>Section IFR 20.30</t>
  </si>
  <si>
    <t xml:space="preserve">                              (Next Page is IFR 20.40)</t>
  </si>
  <si>
    <t>Section IFR 20.40</t>
  </si>
  <si>
    <t xml:space="preserve">                              (Next Page is IFR 20.50)</t>
  </si>
  <si>
    <t>Section IFR 20.50</t>
  </si>
  <si>
    <t xml:space="preserve">                    (Next Page is IFR 20.60)</t>
  </si>
  <si>
    <t xml:space="preserve">                    (Next Page is IFR 20.70)</t>
  </si>
  <si>
    <t>Section IFR 20.60</t>
  </si>
  <si>
    <t>General insurance business</t>
  </si>
  <si>
    <t>Total General insurance business assets</t>
  </si>
  <si>
    <t>Total General insurance business liabilities</t>
  </si>
  <si>
    <t>TOTAL CAPITAL RESOURCES (Line 70+71-72)</t>
  </si>
  <si>
    <t>IFR 20.70</t>
  </si>
  <si>
    <t>IFR 40.10</t>
  </si>
  <si>
    <t>IFR 40.20</t>
  </si>
  <si>
    <t>IFR 40.30</t>
  </si>
  <si>
    <t>IFR 40.40</t>
  </si>
  <si>
    <t>IFR 50.10</t>
  </si>
  <si>
    <t>IFR 60.30</t>
  </si>
  <si>
    <t>IFR 60.40</t>
  </si>
  <si>
    <t>IFR 30.20</t>
  </si>
  <si>
    <t>Total Bahrain Long-term &amp; General</t>
  </si>
  <si>
    <t>General Total</t>
  </si>
  <si>
    <t>IFR 30.21</t>
  </si>
  <si>
    <r>
      <t xml:space="preserve">Total Underwriting Revenue </t>
    </r>
    <r>
      <rPr>
        <sz val="11"/>
        <rFont val="Arial"/>
        <family val="2"/>
      </rPr>
      <t xml:space="preserve"> ...............................................................................................................</t>
    </r>
  </si>
  <si>
    <t>Underwriting Income (Loss)  .......................................................................................................</t>
  </si>
  <si>
    <t>III.</t>
  </si>
  <si>
    <t>Shareholders</t>
  </si>
  <si>
    <t xml:space="preserve">Net Income (loss) for the financial year </t>
  </si>
  <si>
    <t>Total Claims and Expenses  (11+12+13+14)..............................................................................................................</t>
  </si>
  <si>
    <t>(29+39+40+41+43)</t>
  </si>
  <si>
    <t>General business: Analysis of premiums  (to be completed by pure reinsurers only)</t>
  </si>
  <si>
    <t>(01-02)</t>
  </si>
  <si>
    <t>Section IFR 70.20 (RE)</t>
  </si>
  <si>
    <t xml:space="preserve">                    (Next Page is IFR 70.20 (RE))</t>
  </si>
  <si>
    <t>General business:  Analysis of claims (to be completed by pure reinsurers only)</t>
  </si>
  <si>
    <t xml:space="preserve">                    (Next Page is IFR 70.30 (RE))</t>
  </si>
  <si>
    <t xml:space="preserve">Reinsurance </t>
  </si>
  <si>
    <t>General business: Analysis of premiums (pure reinsurers should refer to IFR 70.20 (RE))</t>
  </si>
  <si>
    <t>General business:  Analysis of claims  (pure reinsurers should refer to IFR 70.30 (RE))</t>
  </si>
  <si>
    <t>assumed</t>
  </si>
  <si>
    <t>(01+02+03-04-05)</t>
  </si>
  <si>
    <t>(06/IFR70.20 (RE)(9))</t>
  </si>
  <si>
    <t>Claims incurred including adjustment expenses</t>
  </si>
  <si>
    <t>Section IFR 70.30 (RE)</t>
  </si>
  <si>
    <t>Engineering .......................................................</t>
  </si>
  <si>
    <t>Medical (short term ≤ 1 year)  ...</t>
  </si>
  <si>
    <t>Other (please specify) .........................................................</t>
  </si>
  <si>
    <t>Contingent Commissions ...........................................................</t>
  </si>
  <si>
    <t>Other Non-Deferrable Commissions .....................................</t>
  </si>
  <si>
    <t xml:space="preserve">     Commission Expense (line 30, column 02+04+05-08) ..........................................................................</t>
  </si>
  <si>
    <t xml:space="preserve">     Deduct:  Commission Income (line 30, column 03+06-09) ...........................................</t>
  </si>
  <si>
    <t>Net Commissions (equal line 30, column 10) ...............................................</t>
  </si>
  <si>
    <t>81</t>
  </si>
  <si>
    <t>82</t>
  </si>
  <si>
    <t>83</t>
  </si>
  <si>
    <t>84</t>
  </si>
  <si>
    <t>Fire........................................</t>
  </si>
  <si>
    <t>Damage to property…………………</t>
  </si>
  <si>
    <t>Marine cargo, marine hull…….</t>
  </si>
  <si>
    <t>Aviation……………………..</t>
  </si>
  <si>
    <t>Liability………...……………….</t>
  </si>
  <si>
    <t>(net of Expenses of BD'000)  .......................................................................</t>
  </si>
  <si>
    <t>Total Taxes (50+51) ...................................................................................................................</t>
  </si>
  <si>
    <t>(Column 3 times Column 4 times Column 5)</t>
  </si>
  <si>
    <t>Section IFR 30.50</t>
  </si>
  <si>
    <t>Category of assets</t>
  </si>
  <si>
    <t>62</t>
  </si>
  <si>
    <r>
      <t xml:space="preserve">6 months </t>
    </r>
    <r>
      <rPr>
        <sz val="10"/>
        <rFont val="Arial"/>
        <family val="2"/>
      </rPr>
      <t>≤</t>
    </r>
    <r>
      <rPr>
        <sz val="10"/>
        <rFont val="Arial"/>
        <family val="2"/>
      </rPr>
      <t xml:space="preserve"> 12 months</t>
    </r>
  </si>
  <si>
    <t xml:space="preserve">                    (Next Page is IFR 70.20)</t>
  </si>
  <si>
    <t xml:space="preserve"> TOTAL  ............................................................................................</t>
  </si>
  <si>
    <t>Fire ……………………………………………………………..</t>
  </si>
  <si>
    <t>TOTAL ..................................................</t>
  </si>
  <si>
    <t>TOTAL COMMISSIONS (line 82+83+84) ...............................................</t>
  </si>
  <si>
    <t>Income Statement</t>
  </si>
  <si>
    <t xml:space="preserve">                    (Next Page is IFR 20.80)</t>
  </si>
  <si>
    <t>Section IFR 20.70</t>
  </si>
  <si>
    <t>Section IFR 70.50</t>
  </si>
  <si>
    <t>Section IFR 20.80</t>
  </si>
  <si>
    <t xml:space="preserve">                    (Next Page is IFR 20.90)</t>
  </si>
  <si>
    <t xml:space="preserve">                    (Next Page is IFR 30.10)</t>
  </si>
  <si>
    <t>Section IFR 20.90</t>
  </si>
  <si>
    <t xml:space="preserve">                    (Next Page is IFR 30.20)</t>
  </si>
  <si>
    <t>Section IFR 30.10</t>
  </si>
  <si>
    <t>IFR 30.61</t>
  </si>
  <si>
    <t>Section IFR 30.20</t>
  </si>
  <si>
    <t xml:space="preserve">                    (Next Page is IFR 30.21)</t>
  </si>
  <si>
    <t>Reserves -Excluding investment fair value reserve (Supplementary note required)</t>
  </si>
  <si>
    <t>Unappropriated Retained earnings brought forward (excluding unrealised investment gains)</t>
  </si>
  <si>
    <t>Tier 1 Capital (CA-1.2.8)</t>
  </si>
  <si>
    <t xml:space="preserve">Eligible Paid-up ordinary shares </t>
  </si>
  <si>
    <t>Tier 2 Capital - Upper Level (CA-1.2.12)</t>
  </si>
  <si>
    <t>Unrealised investment gains excluded from line 14 and 15 above (discounted to 45%)</t>
  </si>
  <si>
    <t>Total Tier 2 Capital - Upper Level (Subtotal B) (Sum lines 28 to 34)</t>
  </si>
  <si>
    <t>Excess Tier 2 = Line 42 minus Line 20 or "0" if higher</t>
  </si>
  <si>
    <t xml:space="preserve">                    (Next Page is IFR 30.30)</t>
  </si>
  <si>
    <t>Section IFR 30.21</t>
  </si>
  <si>
    <t>Inadmissible assets by counterparty limits</t>
  </si>
  <si>
    <t>IFR 40.50</t>
  </si>
  <si>
    <t>IFR 55.10</t>
  </si>
  <si>
    <r>
      <t xml:space="preserve">Required Margin of Solvency </t>
    </r>
    <r>
      <rPr>
        <sz val="10"/>
        <rFont val="Arial"/>
        <family val="2"/>
      </rPr>
      <t>for branches in other jurisdictions</t>
    </r>
  </si>
  <si>
    <t>Section IFR 30.30</t>
  </si>
  <si>
    <t xml:space="preserve">                    (Next Page is IFR 30.40)</t>
  </si>
  <si>
    <t>Gross Written Premium (GWP)</t>
  </si>
  <si>
    <t>Net Written Premium (NWP)</t>
  </si>
  <si>
    <t>(NWP/GWP or 0.5 if higher)</t>
  </si>
  <si>
    <t>Average Gross Claims Incurred in reference period (GCI)</t>
  </si>
  <si>
    <t>Average Net Claims Incurred in reference period (NCI)</t>
  </si>
  <si>
    <t>(NCI/GCI or 0.5 if higher)</t>
  </si>
  <si>
    <t>Section IFR 30.40</t>
  </si>
  <si>
    <t xml:space="preserve">                    (Next Page is IFR 30.50)</t>
  </si>
  <si>
    <t xml:space="preserve">Insert "0" if there is no reference period otherwise "3" </t>
  </si>
  <si>
    <t>(Next Page is IFR 30.60</t>
  </si>
  <si>
    <t>Section IFR 30.60</t>
  </si>
  <si>
    <t xml:space="preserve">                    (Next Page is IFR 30.61)</t>
  </si>
  <si>
    <t>Section IFR 30.61</t>
  </si>
  <si>
    <t xml:space="preserve">                    (Next Page is IFR 30.70)</t>
  </si>
  <si>
    <t>Summary Currency Balance Sheet for General Business (Only required for insurance business in Bahrain  -- not to be completed by pure reinsurance firms)</t>
  </si>
  <si>
    <t>ADMISSIBLE ASSETS VALUED IN ACCORDANCE WITH CA-4</t>
  </si>
  <si>
    <t>General business</t>
  </si>
  <si>
    <t>Total reinsurance assets (excluding reinsurance recoveries)</t>
  </si>
  <si>
    <t>Total General business assets</t>
  </si>
  <si>
    <t>Total General business liabilities for currency matching</t>
  </si>
  <si>
    <t>80% of line 55 (CA-6.1.2)</t>
  </si>
  <si>
    <t>Section IFR 30.70</t>
  </si>
  <si>
    <t xml:space="preserve">                    (Next Page is IFR 30.80)</t>
  </si>
  <si>
    <t>Where line 65 &gt; 10%, total assets in that currency must at least cover</t>
  </si>
  <si>
    <t>80% of line 64 (CA-6.1.2)</t>
  </si>
  <si>
    <t xml:space="preserve"> Line 41 as a % of line 64</t>
  </si>
  <si>
    <t>Summary Currency Balance Sheet for Long-term Business (Only required for insurance business in Bahrain- not to be completed by pure reinsurance firms)</t>
  </si>
  <si>
    <t>Section IFR 30.80</t>
  </si>
  <si>
    <t>Premiums, Claims and Commission Analysis</t>
  </si>
  <si>
    <t>Coordinated Portfolio Investment Survey</t>
  </si>
  <si>
    <t xml:space="preserve">Premiums, Claims and Commission Analysis </t>
  </si>
  <si>
    <t>Captives Only</t>
  </si>
  <si>
    <t>Premiums, Claims and Policies issued</t>
  </si>
  <si>
    <t>General Business - Key Ratios [under development]</t>
  </si>
  <si>
    <t>Name and address of actuary:</t>
  </si>
  <si>
    <r>
      <t xml:space="preserve">( For Bahraini insurance firms) </t>
    </r>
    <r>
      <rPr>
        <sz val="12"/>
        <rFont val="Arial"/>
        <family val="2"/>
      </rPr>
      <t>Is the insurance firm licensed to transact business in any foreign jurisdiction?</t>
    </r>
  </si>
  <si>
    <t>Other appropriations (please specify)</t>
  </si>
  <si>
    <t>89</t>
  </si>
  <si>
    <t xml:space="preserve">Policies  </t>
  </si>
  <si>
    <t>issued in</t>
  </si>
  <si>
    <t>General business: (accident year accounting): Analysis of net claims paid and unpaid</t>
  </si>
  <si>
    <t>Line of business</t>
  </si>
  <si>
    <t>Bahrain Total</t>
  </si>
  <si>
    <t>* Managerial staff include CEO, executive directors, managers and assistant managers</t>
  </si>
  <si>
    <t>Statistical Information</t>
  </si>
  <si>
    <t>Valuation Summary of accumulating with profit policies</t>
  </si>
  <si>
    <t>Valuation summary of property linked contracts</t>
  </si>
  <si>
    <t>Valuation summary of index contracts</t>
  </si>
  <si>
    <t>Units in internal linked funds</t>
  </si>
  <si>
    <t>90.10</t>
  </si>
  <si>
    <t>90.20</t>
  </si>
  <si>
    <t>(Next Page is Table of Contents 1.2)</t>
  </si>
  <si>
    <t>Captive Exhibits</t>
  </si>
  <si>
    <t>95.10</t>
  </si>
  <si>
    <t>95.20</t>
  </si>
  <si>
    <t>Assets</t>
  </si>
  <si>
    <t>Liabilities</t>
  </si>
  <si>
    <t>100.10</t>
  </si>
  <si>
    <t>100.20</t>
  </si>
  <si>
    <t>100.30</t>
  </si>
  <si>
    <t>100.40</t>
  </si>
  <si>
    <t>100.50</t>
  </si>
  <si>
    <t>General Information</t>
  </si>
  <si>
    <t>Statutory Compliance</t>
  </si>
  <si>
    <t>Investments in Subsidiaries and Associates</t>
  </si>
  <si>
    <t>Counterparty Limits</t>
  </si>
  <si>
    <t>Reconciliation to Asset Values Determined under Volume 3</t>
  </si>
  <si>
    <t>Miscellaneous Assets and Liabilities</t>
  </si>
  <si>
    <t>General Business: Commissions</t>
  </si>
  <si>
    <t>(Pure reinsurers should refer to IFR 70.60 (RE))</t>
  </si>
  <si>
    <t>(Pure reinsurers should refer to IFR 70.61 (RE))</t>
  </si>
  <si>
    <t xml:space="preserve">                    (Next Page is IFR 70.60(RE))</t>
  </si>
  <si>
    <t xml:space="preserve">                    (Next Page is IFR 70.61(RE))</t>
  </si>
  <si>
    <t>General business: (underwriting year accounting): Analysis of net claims paid and unpaid</t>
  </si>
  <si>
    <t xml:space="preserve"> Financial year ended (D/M/Y)</t>
  </si>
  <si>
    <t>Underwriting year ended</t>
  </si>
  <si>
    <t>Development as at Underwriting Year end</t>
  </si>
  <si>
    <t>Development as at Current Year end</t>
  </si>
  <si>
    <t>Deterioration / (surplus) of original loss ratio % (11-5)</t>
  </si>
  <si>
    <t xml:space="preserve">Net  earned premium </t>
  </si>
  <si>
    <t xml:space="preserve">Claims paid (net) </t>
  </si>
  <si>
    <t>Claims outstanding (net)  *</t>
  </si>
  <si>
    <t>Claims incurred (net)         (2+3)</t>
  </si>
  <si>
    <t>Original net loss ratio (4/1)</t>
  </si>
  <si>
    <t>Claims outstanding (net) *</t>
  </si>
  <si>
    <t>Claims incurred (net)         (7+8)</t>
  </si>
  <si>
    <t>Current net loss ratio (4/1)</t>
  </si>
  <si>
    <t>Prior underwriting years</t>
  </si>
  <si>
    <t>*  Claims outstanding including IBNR</t>
  </si>
  <si>
    <t>General business: (underwriting year accounting): Analysis of gross claims paid and unpaid</t>
  </si>
  <si>
    <t>Amounts as at Underwriting Year end</t>
  </si>
  <si>
    <t>Amounts as at Current Year end</t>
  </si>
  <si>
    <t xml:space="preserve">Gross  earned premium </t>
  </si>
  <si>
    <t xml:space="preserve">Claims paid (gross) </t>
  </si>
  <si>
    <t>Long-term Business: Analysis of linked Business</t>
  </si>
  <si>
    <t>Table of Contents 1.2</t>
  </si>
  <si>
    <t>Directors' High-level Control Certificate</t>
  </si>
  <si>
    <t>Long-term Business - Key Ratios [under development]</t>
  </si>
  <si>
    <t>Long-term Business: Required Minimum Solvency</t>
  </si>
  <si>
    <t>Long-term Business: Summary Currency B/S</t>
  </si>
  <si>
    <t>Long-term Business: Revenue Account</t>
  </si>
  <si>
    <t>Long-term Business: Analysis of Premiums and Expenses</t>
  </si>
  <si>
    <t>Long-term Business: Analysis of Claims</t>
  </si>
  <si>
    <t>Long-term Business: Summary of Changes</t>
  </si>
  <si>
    <t>Long-term Business: Analysis of New Long-term business</t>
  </si>
  <si>
    <t>Long-term Business: Valuation Result and Distribution of Surplus</t>
  </si>
  <si>
    <t>Long-term Business: Valuation Summary of non-linked Contracts</t>
  </si>
  <si>
    <t>If yes, please summarise</t>
  </si>
  <si>
    <t>Shares (For Bahraini Insurance Firms Only)</t>
  </si>
  <si>
    <t xml:space="preserve">                        January 2009</t>
  </si>
  <si>
    <t>Were any of the assets of the insurance firm pledged as security or lodged as collateral at year-end?</t>
  </si>
  <si>
    <t>Claims outstanding (gross) *</t>
  </si>
  <si>
    <t>Claims incurred (gross)         (2+3)</t>
  </si>
  <si>
    <t>Original gross loss Ratio (4/1)</t>
  </si>
  <si>
    <t xml:space="preserve">Gross earned premium </t>
  </si>
  <si>
    <t>Claims incurred (gross)         (7+8)</t>
  </si>
  <si>
    <t>Current gross loss Ratio (4/1)</t>
  </si>
  <si>
    <t>* Claims outstanding includes IBNR</t>
  </si>
  <si>
    <t>(To be completed by pure reinsurers only)</t>
  </si>
  <si>
    <r>
      <t>General Business: Analysis of Premiums</t>
    </r>
    <r>
      <rPr>
        <sz val="10"/>
        <rFont val="Arial"/>
        <family val="2"/>
      </rPr>
      <t>(Pure Reinsurers Only)</t>
    </r>
  </si>
  <si>
    <t>70.20(RE)</t>
  </si>
  <si>
    <t>70.30(RE)</t>
  </si>
  <si>
    <t>General Business: Analysis of net claims paid and unpaid</t>
  </si>
  <si>
    <r>
      <t>General Business: Analysis of Claims</t>
    </r>
    <r>
      <rPr>
        <sz val="10"/>
        <rFont val="Arial"/>
        <family val="2"/>
      </rPr>
      <t>(Pure Reinsurers Only)</t>
    </r>
  </si>
  <si>
    <t>70.60(RE)</t>
  </si>
  <si>
    <t>70.61</t>
  </si>
  <si>
    <t>70.61(RE)</t>
  </si>
  <si>
    <t>General Business: Analysis of gross claims paid and unpaid</t>
  </si>
  <si>
    <t>General Business: Analysis of net claims paid and unpaid (Pure Reinsurers Only)</t>
  </si>
  <si>
    <t>General Business: Analysis of gross claims paid and unpaid (Pure Reinsurers Only)</t>
  </si>
  <si>
    <t>Reconciliation to Asset Values Determined under Vol. 3</t>
  </si>
  <si>
    <t>General Business: Analysis of Premiums (Pure Reinsurers Only)</t>
  </si>
  <si>
    <t>General Business: Analysis of Claims (Pure Reinsurers Only)</t>
  </si>
  <si>
    <t>General Business: Analysis of claims net paid and unpaid (Pure Reinsurers Only)</t>
  </si>
  <si>
    <t>General Business: Analysis of claims gross paid and unpaid (Pure Reinsurers Only)</t>
  </si>
  <si>
    <t>Section IFR 70.60(RE)</t>
  </si>
  <si>
    <t>Section IFR 70.61(RE)</t>
  </si>
  <si>
    <t>All Insurance Firms Operating in Bahrain</t>
  </si>
  <si>
    <t>All Insurance Firms Operating in Bahrain: Statistical Information</t>
  </si>
  <si>
    <t>All  insurance firms: Annual Manpower Survey</t>
  </si>
  <si>
    <t>All Bahraini Insurance Firms Operating in Bahrain: Coordinated Portfolio Investment Survey</t>
  </si>
  <si>
    <t>Premium Deficiency Adjustments (see Instruction 3)   ................................................................................................</t>
  </si>
  <si>
    <t>General Business: Calculation of required margin of solvency (CA-2.1.12)</t>
  </si>
  <si>
    <r>
      <t xml:space="preserve">Provision for adverse changes </t>
    </r>
    <r>
      <rPr>
        <sz val="8"/>
        <rFont val="Arial"/>
        <family val="2"/>
      </rPr>
      <t>(see Instruction 5)</t>
    </r>
  </si>
  <si>
    <t>Summarised Balance Sheet for Internal Linked Funds</t>
  </si>
  <si>
    <t>Reinsurance Exhibits</t>
  </si>
  <si>
    <t>Coordinate Portfolio Investment Survey</t>
  </si>
  <si>
    <t>Annual Manpower Survey</t>
  </si>
  <si>
    <t>Additional Information required for C1 and C2 insurance firms</t>
  </si>
  <si>
    <t>Aggregate revenue account for internal unit linked funds</t>
  </si>
  <si>
    <t>Subtotal</t>
  </si>
  <si>
    <t xml:space="preserve">                    (Next Page is IFR 40.10)</t>
  </si>
  <si>
    <t xml:space="preserve">                    (Next Page is IFR 40.20</t>
  </si>
  <si>
    <t>Section IFR 40.10</t>
  </si>
  <si>
    <t>Section IFR 40.20</t>
  </si>
  <si>
    <t xml:space="preserve">                    (Next Page is IFR 40.30)</t>
  </si>
  <si>
    <t>Traded derivative contracts CA-4.2.19 (Refer to IFR 60.10)</t>
  </si>
  <si>
    <t>Section IFR 40.30</t>
  </si>
  <si>
    <t xml:space="preserve">                    (Next Page is IFR 40.40</t>
  </si>
  <si>
    <t>Deposits not subject to time restriction on withdrawal, with approved financial institutions and local authorities (net of any overdrafts)</t>
  </si>
  <si>
    <t>Section IFR 40.40</t>
  </si>
  <si>
    <t xml:space="preserve">                    (Next Page is IFR 40.50</t>
  </si>
  <si>
    <t>Section IFR 40.50</t>
  </si>
  <si>
    <t>Total Assets subject to counterparty limits (Sum 10 to 16)</t>
  </si>
  <si>
    <t>(Next Page is IFR 50.10)</t>
  </si>
  <si>
    <t xml:space="preserve">            October 2006</t>
  </si>
  <si>
    <t>Section IFR 50.10</t>
  </si>
  <si>
    <t>Solvency margin deduction for branches in other jurisdictions</t>
  </si>
  <si>
    <t>Section IFR 55.10</t>
  </si>
  <si>
    <t xml:space="preserve">                    (Next Page is IFR 60.10)</t>
  </si>
  <si>
    <t>(Next Page is IFR 55.10)</t>
  </si>
  <si>
    <t xml:space="preserve">Total adjustments to assets due to category Limits Column 4 line 94 IFR 40.40 and Column 3 line 80 IFR 50.10 </t>
  </si>
  <si>
    <t>Total adjustments to assets due to valuation rules Column 2 line 94 IFR 40.40, and line 80 IFR 50.10</t>
  </si>
  <si>
    <t>Total adjustments to assets due to counterparty limits Column 4 line 20 IFR 40.50</t>
  </si>
  <si>
    <t>Amounts included in line 94 IFR 40.40 attributable to debts due from subsidiary companies, other than those under contracts of insurance or reinsurance</t>
  </si>
  <si>
    <t>Amounts included in line 94 IFR 40.40 attributable to debts due from related companies, other than those under contracts of insurance or reinsurance</t>
  </si>
  <si>
    <t xml:space="preserve">                    (Next Page is IFR 60.20)</t>
  </si>
  <si>
    <t>Section IFR 60.10</t>
  </si>
  <si>
    <t>0 &lt; 3 months</t>
  </si>
  <si>
    <t xml:space="preserve">                    (Next Page is  IFR 60.30</t>
  </si>
  <si>
    <t>Section IFR 60.20</t>
  </si>
  <si>
    <t>Admissible Amount included in IFR 40.30</t>
  </si>
  <si>
    <t>Motor (Comprehensive).......................................</t>
  </si>
  <si>
    <t>Motor (Third Party).......................................</t>
  </si>
  <si>
    <r>
      <t xml:space="preserve">Motor </t>
    </r>
    <r>
      <rPr>
        <b/>
        <sz val="10"/>
        <rFont val="Arial"/>
        <family val="2"/>
      </rPr>
      <t>(Comprehensive)</t>
    </r>
  </si>
  <si>
    <r>
      <t>Motor (T</t>
    </r>
    <r>
      <rPr>
        <b/>
        <sz val="10"/>
        <rFont val="Arial"/>
        <family val="2"/>
      </rPr>
      <t>hird Party)</t>
    </r>
  </si>
  <si>
    <t>Total liabilities (excluding ineligible capital items) (Line 23, plus lines 60, 71 and 72)</t>
  </si>
  <si>
    <t xml:space="preserve">                    (Next Page is IFR 60.40)</t>
  </si>
  <si>
    <t>Section IFR 60.30</t>
  </si>
  <si>
    <t>Cumulative and other preference share capital (items not eligible as a capital resource on IFR 30.20)</t>
  </si>
  <si>
    <t>Section IFR 60.40</t>
  </si>
  <si>
    <t>Mathematical reserves, after distribution of surplus (gross amount)</t>
  </si>
  <si>
    <t>Total other insurance and non-insurance liabilities (Line 14 + 17 to 41)</t>
  </si>
  <si>
    <r>
      <t xml:space="preserve"> TOTAL </t>
    </r>
    <r>
      <rPr>
        <sz val="11"/>
        <rFont val="Arial"/>
        <family val="2"/>
      </rPr>
      <t xml:space="preserve"> ............................................................................................</t>
    </r>
  </si>
  <si>
    <t xml:space="preserve">                    (Next Page is IFR 70.30)</t>
  </si>
  <si>
    <t>Section IFR 70.20</t>
  </si>
  <si>
    <t>Section IFR 70.30</t>
  </si>
  <si>
    <t xml:space="preserve">                    (Next Page is IFR 70.40)</t>
  </si>
  <si>
    <t>Section IFR 70.40</t>
  </si>
  <si>
    <t xml:space="preserve">                    (Next Page is IFR 70.50)</t>
  </si>
  <si>
    <t xml:space="preserve">              October 2007</t>
  </si>
  <si>
    <t>Net Premiums written</t>
  </si>
  <si>
    <t>Net Premiums earned</t>
  </si>
  <si>
    <t>Reinsurance Retention ratio</t>
  </si>
  <si>
    <t>Check Sums to IFR 20.70</t>
  </si>
  <si>
    <t>Total Bahrain and non-Bahrain</t>
  </si>
  <si>
    <t>Analysis of Group Life Business</t>
  </si>
  <si>
    <t>Gross claims incurred</t>
  </si>
  <si>
    <t>% of total premiums</t>
  </si>
  <si>
    <t>Misc. financial loss</t>
  </si>
  <si>
    <t>General business: Commissions</t>
  </si>
  <si>
    <t>Deferred Commissions at beginning of year</t>
  </si>
  <si>
    <t>Unearned Commissions at beginning of year</t>
  </si>
  <si>
    <t>Deferred Commissions end of year</t>
  </si>
  <si>
    <t>Unearned Commissions end of year</t>
  </si>
  <si>
    <t>Less: treasury shares</t>
  </si>
  <si>
    <t>Total assets determined in accordance with the Bahrain Statutory Accounts rules (10 to 17)</t>
  </si>
  <si>
    <t>Net Commissions attributable to the period (02+07+09)-(03+08)</t>
  </si>
  <si>
    <t>General business: Expenses - Insurance Operations</t>
  </si>
  <si>
    <t xml:space="preserve">                    (Next Page is IFR 70.60)</t>
  </si>
  <si>
    <t>Head Office overhead  ...................................................</t>
  </si>
  <si>
    <t>Section IFR 70.60</t>
  </si>
  <si>
    <t xml:space="preserve">                    (Next Page is IFR 70.61)</t>
  </si>
  <si>
    <t>Section IFR 70.61</t>
  </si>
  <si>
    <t xml:space="preserve">                    (Next Page is IFR 75.10)</t>
  </si>
  <si>
    <t xml:space="preserve">General business: Analysis of gross claims paid and unpaid </t>
  </si>
  <si>
    <t>Section IFR 75.10</t>
  </si>
  <si>
    <t xml:space="preserve">                    (Next Page is IFR 75.20)</t>
  </si>
  <si>
    <t>Section IFR 75.20</t>
  </si>
  <si>
    <t>Credit Rating</t>
  </si>
  <si>
    <t>Rating</t>
  </si>
  <si>
    <t>Rating Agency</t>
  </si>
  <si>
    <t xml:space="preserve">              October 2009</t>
  </si>
  <si>
    <t>Secured and unsecured loans</t>
  </si>
  <si>
    <t>Other liabilities</t>
  </si>
  <si>
    <t>Total</t>
  </si>
  <si>
    <t>Value of total creation of units</t>
  </si>
  <si>
    <t>Investment income attributable to the funds before deduction of tax</t>
  </si>
  <si>
    <t>Increase (decrease) in the value of investments in the financial year</t>
  </si>
  <si>
    <t>Total income (11 to 14)</t>
  </si>
  <si>
    <t>Value of total cancellation of units</t>
  </si>
  <si>
    <t>Charges for management</t>
  </si>
  <si>
    <t>Increase (decrease) in amount set aside for tax on capital gains not yet realised</t>
  </si>
  <si>
    <t>Increase (decrease) in funds in financial year (19-29)</t>
  </si>
  <si>
    <t xml:space="preserve">                    (Next Page is IFR 75.70</t>
  </si>
  <si>
    <t>Corresponding percentage at three immediately previous valuations</t>
  </si>
  <si>
    <t>Section IFR 75.70</t>
  </si>
  <si>
    <t>Assets pledged or provided as collateral (where no offsetting liability)</t>
  </si>
  <si>
    <t>Assets pledged or provided as collateral where no offsetting liability</t>
  </si>
  <si>
    <t>Claims outstanding -- incl IBNR -- (net) as at end of the accident year</t>
  </si>
  <si>
    <t>Ceded Premium</t>
  </si>
  <si>
    <t>See instructions</t>
  </si>
  <si>
    <t>Traditional long-term insurance</t>
  </si>
  <si>
    <t>(other than assets linked to long-term liabilities)</t>
  </si>
  <si>
    <t>T</t>
  </si>
  <si>
    <t>Table of Contents</t>
  </si>
  <si>
    <t>Guidance Note</t>
  </si>
  <si>
    <t>Statement of Solvency</t>
  </si>
  <si>
    <t>Conversions to paid-up policies for reduced benefits</t>
  </si>
  <si>
    <t>Net transfers, expiries and other alterations 'off'</t>
  </si>
  <si>
    <t>Total 'off' (21 to 27)</t>
  </si>
  <si>
    <t>In force at end of year (11+19-29)</t>
  </si>
  <si>
    <t>Fund carried forward</t>
  </si>
  <si>
    <t>Bonus payments made to policyholders in anticipation of a surplus</t>
  </si>
  <si>
    <t>Transfers out of fund/parts of fund</t>
  </si>
  <si>
    <t>Premiums received</t>
  </si>
  <si>
    <t>Premiums received in the financial year</t>
  </si>
  <si>
    <t>Claims paid in the year</t>
  </si>
  <si>
    <t>Increase (decrease) in actuarial reserves</t>
  </si>
  <si>
    <t>Total expenditure (20 to 26)</t>
  </si>
  <si>
    <t>Claims paid in the financial year</t>
  </si>
  <si>
    <t>line deleted</t>
  </si>
  <si>
    <t>Total assets (long-term insurance assets, other than assets matching linked long-term liabilities) valued according to CA-4</t>
  </si>
  <si>
    <t>Analysis of admissible assets linked to long-term liabilities</t>
  </si>
  <si>
    <t>Long-term business liabilities and margin</t>
  </si>
  <si>
    <t>Long-term business: Revenue account</t>
  </si>
  <si>
    <t>Long-term business: Analysis of premiums and expenses</t>
  </si>
  <si>
    <t>Long-term business: Analysis of  claims</t>
  </si>
  <si>
    <r>
      <t>Long-term business: Summary of changes in long</t>
    </r>
    <r>
      <rPr>
        <b/>
        <sz val="12"/>
        <color indexed="10"/>
        <rFont val="Arial"/>
        <family val="2"/>
      </rPr>
      <t>-</t>
    </r>
    <r>
      <rPr>
        <b/>
        <sz val="12"/>
        <rFont val="Arial"/>
        <family val="2"/>
      </rPr>
      <t>term business</t>
    </r>
  </si>
  <si>
    <r>
      <t>Long-term business: Analysis of new long</t>
    </r>
    <r>
      <rPr>
        <b/>
        <sz val="12"/>
        <color indexed="10"/>
        <rFont val="Arial"/>
        <family val="2"/>
      </rPr>
      <t>-</t>
    </r>
    <r>
      <rPr>
        <b/>
        <sz val="12"/>
        <rFont val="Arial"/>
        <family val="2"/>
      </rPr>
      <t>term business</t>
    </r>
  </si>
  <si>
    <t>Long-term business: Valuation result and distribution of surplus</t>
  </si>
  <si>
    <t>Long-term business: Valuation summary of non-linked contracts (other than accumulating with-profit policies)</t>
  </si>
  <si>
    <t>Long-term business: Summarised balance sheet for internal linked funds</t>
  </si>
  <si>
    <t>Long-term business: Aggregate revenue account for internal unit linked funds</t>
  </si>
  <si>
    <t>Long-term business: Valuation summary of accumulating with-profit policies</t>
  </si>
  <si>
    <t>Long-term business: Valuation summary of property linked contracts</t>
  </si>
  <si>
    <t>Long-term business: Valuation summary of index contracts</t>
  </si>
  <si>
    <t>Long-term business: Analysis of units in internal linked funds and direct holdings of assets matching liabilities in respect of linked benefits</t>
  </si>
  <si>
    <t>Claims outstanding -- incl IBNR -- (gross) as at end of the accident year</t>
  </si>
  <si>
    <t xml:space="preserve">                    (Next Page is IFR 80.10)</t>
  </si>
  <si>
    <t>Section IFR 80.10</t>
  </si>
  <si>
    <t xml:space="preserve">                    (Next Page is IFR 80.20)</t>
  </si>
  <si>
    <t>Section IFR 80.20</t>
  </si>
  <si>
    <t xml:space="preserve">                    (Next Page is IFR 80.30)</t>
  </si>
  <si>
    <t>Section IFR 80.30</t>
  </si>
  <si>
    <t xml:space="preserve">                    (Next Page is IFR 80.40)</t>
  </si>
  <si>
    <t>Proportion of office premiums reserved for expenses and profits</t>
  </si>
  <si>
    <t>Amount of mathematical reserves</t>
  </si>
  <si>
    <t>Section IFR 80.40</t>
  </si>
  <si>
    <t xml:space="preserve">                    (Next Page is IFR 80.50)</t>
  </si>
  <si>
    <t xml:space="preserve">                    (Next Page is IFR 80.60)</t>
  </si>
  <si>
    <t>Section IFR 80.50</t>
  </si>
  <si>
    <t xml:space="preserve">                    (Next Page is IFR 90.10)</t>
  </si>
  <si>
    <t>Section IFR 80.60</t>
  </si>
  <si>
    <r>
      <t xml:space="preserve">Country of Origin </t>
    </r>
    <r>
      <rPr>
        <sz val="10"/>
        <rFont val="Arial"/>
        <family val="2"/>
      </rPr>
      <t>(For the specified company or branch)</t>
    </r>
  </si>
  <si>
    <t xml:space="preserve">                    (Next Page is IFR 90.20)</t>
  </si>
  <si>
    <t>Section IFR 90.20</t>
  </si>
  <si>
    <t xml:space="preserve">                    (Next Page is IFR 95.10)</t>
  </si>
  <si>
    <t>Section IFR 95.10</t>
  </si>
  <si>
    <t xml:space="preserve">                    (Next Page is IFR 95.20)</t>
  </si>
  <si>
    <t>Section IFR 95.20</t>
  </si>
  <si>
    <t>Bahrain</t>
  </si>
  <si>
    <t>Non-Bahrain</t>
  </si>
  <si>
    <t>Net Claims</t>
  </si>
  <si>
    <t xml:space="preserve">Medical (short term ≤1year) </t>
  </si>
  <si>
    <t>Section IFR 100.30</t>
  </si>
  <si>
    <t># of insurance policies issued</t>
  </si>
  <si>
    <t xml:space="preserve">                    (Next Page is IFR 100.10</t>
  </si>
  <si>
    <t>Section IFR 100.10</t>
  </si>
  <si>
    <t xml:space="preserve">                    (Next Page is IFR 100.20</t>
  </si>
  <si>
    <t>Section IFR 100.20</t>
  </si>
  <si>
    <t xml:space="preserve">                    (Next Page is IFR 100.30</t>
  </si>
  <si>
    <t>Marine cargo, marine hull  ………………………………………………………………..</t>
  </si>
  <si>
    <t>Aviation ..............................................................................</t>
  </si>
  <si>
    <t>Motor  .............................................................................................</t>
  </si>
  <si>
    <t>Engineering  ..........................................................................</t>
  </si>
  <si>
    <t>Medical (short term ≤ 1 year)  .....................................................................................</t>
  </si>
  <si>
    <t>11</t>
  </si>
  <si>
    <t>No. of</t>
  </si>
  <si>
    <t>financial year</t>
  </si>
  <si>
    <t>Liability  ..........................................................................................</t>
  </si>
  <si>
    <t>Current</t>
  </si>
  <si>
    <t>Prior</t>
  </si>
  <si>
    <t>UNDERWRITING OPERATIONS</t>
  </si>
  <si>
    <t>Premiums Written</t>
  </si>
  <si>
    <t>Direct  ............................................................................................................................................</t>
  </si>
  <si>
    <t>Reinsurance Assumed  ...........................................................................................................................</t>
  </si>
  <si>
    <t>Reinsurance Ceded  .......................................................................................................................</t>
  </si>
  <si>
    <t>* Please list the largest five and place the residual in the "other" category.</t>
  </si>
  <si>
    <t>Decrease (increase) in Unearned Premiums  ..................................................................................</t>
  </si>
  <si>
    <t>Service Charges  ...............................................................................................................................</t>
  </si>
  <si>
    <t>Other  .....................................................................................................................................................</t>
  </si>
  <si>
    <t>08</t>
  </si>
  <si>
    <t>10</t>
  </si>
  <si>
    <t>Acquisition Expenses</t>
  </si>
  <si>
    <t>20</t>
  </si>
  <si>
    <t>INVESTMENT OPERATIONS</t>
  </si>
  <si>
    <t>Reinsurance assumed</t>
  </si>
  <si>
    <t>Line of Business</t>
  </si>
  <si>
    <t>Quota Share</t>
  </si>
  <si>
    <t>Surplus</t>
  </si>
  <si>
    <t>Excess of Loss</t>
  </si>
  <si>
    <t>Facultative</t>
  </si>
  <si>
    <t>event</t>
  </si>
  <si>
    <t xml:space="preserve">(Liability) </t>
  </si>
  <si>
    <t xml:space="preserve">yes/no </t>
  </si>
  <si>
    <t>%</t>
  </si>
  <si>
    <t>Yes/No</t>
  </si>
  <si>
    <t xml:space="preserve"> </t>
  </si>
  <si>
    <t>Net</t>
  </si>
  <si>
    <t>Captive totals</t>
  </si>
  <si>
    <t>Third Party business</t>
  </si>
  <si>
    <t>RISK GAP CALCULATION</t>
  </si>
  <si>
    <t xml:space="preserve"> * KEY</t>
  </si>
  <si>
    <t>Maximum net exposure</t>
  </si>
  <si>
    <t>HV = High Value</t>
  </si>
  <si>
    <t>own group</t>
  </si>
  <si>
    <t>LF = Low Frequency</t>
  </si>
  <si>
    <t>third party</t>
  </si>
  <si>
    <t>LV= Low Value</t>
  </si>
  <si>
    <t>Less Net premium income</t>
  </si>
  <si>
    <t>HF = High Frequency</t>
  </si>
  <si>
    <t>Total premiums at lines 19 and 29 attributable to</t>
  </si>
  <si>
    <t>actual units in force excluding those held by other internal linked funds (5-6)</t>
  </si>
  <si>
    <t>held assets (7-8+9)</t>
  </si>
  <si>
    <t>Less Adjustments (see note)</t>
  </si>
  <si>
    <t>Residual Exposure</t>
  </si>
  <si>
    <t>** KEY</t>
  </si>
  <si>
    <t>CM = Claims Made</t>
  </si>
  <si>
    <t>Funded by:</t>
  </si>
  <si>
    <t>O = Occurrence</t>
  </si>
  <si>
    <t>Capital Base (closing)</t>
  </si>
  <si>
    <t>Share capital</t>
  </si>
  <si>
    <t xml:space="preserve">*** Reinsurance </t>
  </si>
  <si>
    <t>Retained Earnings</t>
  </si>
  <si>
    <t>provide details in</t>
  </si>
  <si>
    <t>Less: Inadmissible Assets</t>
  </si>
  <si>
    <t>reinsurance declaration</t>
  </si>
  <si>
    <t>Total funds available</t>
  </si>
  <si>
    <t>Note - adjustments</t>
  </si>
  <si>
    <t xml:space="preserve">(provide details of adjustments to reflect cases where </t>
  </si>
  <si>
    <t>Adjustments</t>
  </si>
  <si>
    <t xml:space="preserve"> the total captive exposure is higher/lower than the class totals</t>
  </si>
  <si>
    <t>(e.g. Letter of credit)</t>
  </si>
  <si>
    <t>RISK GAP = Residual exposure minus assets</t>
  </si>
  <si>
    <t>CONTINGENT LIABILITIES</t>
  </si>
  <si>
    <t>Total Tier 2 Capital - Lower Level (Subtotal C) (Sum lines 36 to 38)</t>
  </si>
  <si>
    <t>Total Tier 2 Capital (Subtotal D) (Line 35+39)</t>
  </si>
  <si>
    <t>Excess Tier 2 lower level = Line 39 minus 50% line 20 or "0" if higher</t>
  </si>
  <si>
    <t>Tier 2 Capital (lower Tier adjusted) (Line 40-41) (Subtotal E)</t>
  </si>
  <si>
    <t>Total Eligible Tier 2 Capital (Line 42-43)</t>
  </si>
  <si>
    <t>See instruction 1</t>
  </si>
  <si>
    <t xml:space="preserve">Provision for adverse changes </t>
  </si>
  <si>
    <t>Subordinated loans</t>
  </si>
  <si>
    <t>Associates &amp; Subsidiaries</t>
  </si>
  <si>
    <t>Insurance Firm Return (Takaful principles)</t>
  </si>
  <si>
    <t>Actuary's Certificate (Long-Term Insurance)</t>
  </si>
  <si>
    <t>Section IFR 10.31</t>
  </si>
  <si>
    <t>Actuary's Certificate (General Insurance)</t>
  </si>
  <si>
    <t xml:space="preserve">                    (Next Page is IFR 10.31)</t>
  </si>
  <si>
    <t>10/2008</t>
  </si>
  <si>
    <t>Actuary's Certificate (Long-term Insurance)</t>
  </si>
  <si>
    <t>10.31</t>
  </si>
  <si>
    <t xml:space="preserve"> October 2008</t>
  </si>
  <si>
    <t>Amounts included in line 80 attributable to liabilities to related companies, other than those under contracts of insurance or reinsurance</t>
  </si>
  <si>
    <t>Name of fund link or directly held asset</t>
  </si>
  <si>
    <t>Name of unit type</t>
  </si>
  <si>
    <t>Valuation price per unit or asset</t>
  </si>
  <si>
    <t xml:space="preserve">Total actual numbers of units in force or </t>
  </si>
  <si>
    <t>Value of total actual units in force or</t>
  </si>
  <si>
    <t>Value of actual units held by other internal</t>
  </si>
  <si>
    <t>Close Links</t>
  </si>
  <si>
    <t>28</t>
  </si>
  <si>
    <t>29</t>
  </si>
  <si>
    <t xml:space="preserve">Value of directly held assets and </t>
  </si>
  <si>
    <t>Value of units or directly held assets deemed allocated to contracts</t>
  </si>
  <si>
    <t>Value of surplus units or directly</t>
  </si>
  <si>
    <t>directly held assets</t>
  </si>
  <si>
    <t>direcly held assets</t>
  </si>
  <si>
    <t>linked funds</t>
  </si>
  <si>
    <t>Type of insurance</t>
  </si>
  <si>
    <t>Single premium contracts</t>
  </si>
  <si>
    <t>7. Surplus Relief</t>
  </si>
  <si>
    <t>8. Free Assets Ratio</t>
  </si>
  <si>
    <t>Gross premiums</t>
  </si>
  <si>
    <t>Gross of reinsurance</t>
  </si>
  <si>
    <t>Mathematical Reserves Basis Calculation - Gross (Line 13 times relevant factor: Gross of reinsurance)</t>
  </si>
  <si>
    <t>Mathematical Reserves Basis Calculation - Net (Line 16 times relevant factor: Net of reinsurance)</t>
  </si>
  <si>
    <t>Relevant factor (Instruction 2)</t>
  </si>
  <si>
    <t>BD Equivalent</t>
  </si>
  <si>
    <t>Total Insurance receivables</t>
  </si>
  <si>
    <t xml:space="preserve">Total other receivables </t>
  </si>
  <si>
    <t>Overseas Insurance Firms : Audited Net Assets (excluding surplus in Long-term funds)</t>
  </si>
  <si>
    <t>Capital available allocated towards Long-term business Required Solvency Margin</t>
  </si>
  <si>
    <t xml:space="preserve">Total Long-term business liabilities for currency matching </t>
  </si>
  <si>
    <t>Personal accident and Long-term medication insurance contracts</t>
  </si>
  <si>
    <r>
      <t>Linked Long</t>
    </r>
    <r>
      <rPr>
        <sz val="8"/>
        <color indexed="10"/>
        <rFont val="Arial"/>
        <family val="2"/>
      </rPr>
      <t>-</t>
    </r>
    <r>
      <rPr>
        <sz val="8"/>
        <rFont val="Arial"/>
        <family val="2"/>
      </rPr>
      <t>term assets</t>
    </r>
  </si>
  <si>
    <r>
      <t>Long</t>
    </r>
    <r>
      <rPr>
        <sz val="8"/>
        <color indexed="10"/>
        <rFont val="Arial"/>
        <family val="2"/>
      </rPr>
      <t>-</t>
    </r>
    <r>
      <rPr>
        <sz val="8"/>
        <rFont val="Arial"/>
        <family val="2"/>
      </rPr>
      <t>term business liabilities</t>
    </r>
  </si>
  <si>
    <r>
      <t>Long</t>
    </r>
    <r>
      <rPr>
        <b/>
        <sz val="10"/>
        <color indexed="10"/>
        <rFont val="Arial"/>
        <family val="2"/>
      </rPr>
      <t>-</t>
    </r>
    <r>
      <rPr>
        <b/>
        <sz val="10"/>
        <rFont val="Arial"/>
        <family val="2"/>
      </rPr>
      <t>term BUSINESS</t>
    </r>
  </si>
  <si>
    <r>
      <t>Capital available allocated towards long</t>
    </r>
    <r>
      <rPr>
        <sz val="8"/>
        <color indexed="10"/>
        <rFont val="Arial"/>
        <family val="2"/>
      </rPr>
      <t>-</t>
    </r>
    <r>
      <rPr>
        <sz val="8"/>
        <rFont val="Arial"/>
        <family val="2"/>
      </rPr>
      <t>term business required solvency margin</t>
    </r>
  </si>
  <si>
    <r>
      <t>Required margin of solvency for long</t>
    </r>
    <r>
      <rPr>
        <sz val="8"/>
        <color indexed="10"/>
        <rFont val="Arial"/>
        <family val="2"/>
      </rPr>
      <t>-</t>
    </r>
    <r>
      <rPr>
        <sz val="8"/>
        <rFont val="Arial"/>
        <family val="2"/>
      </rPr>
      <t>term business</t>
    </r>
  </si>
  <si>
    <t xml:space="preserve">                October 2008</t>
  </si>
  <si>
    <t xml:space="preserve">               October 2008</t>
  </si>
  <si>
    <t>Personal accident and long-term medication insurance contracts</t>
  </si>
  <si>
    <r>
      <t xml:space="preserve">Net Income (Loss) before Income Taxes </t>
    </r>
    <r>
      <rPr>
        <sz val="11"/>
        <rFont val="Arial"/>
        <family val="2"/>
      </rPr>
      <t>.............................................................</t>
    </r>
  </si>
  <si>
    <t xml:space="preserve"> Financial Year ended (DD/MM/YYYY)</t>
  </si>
  <si>
    <r>
      <t>Quantifiable contingent liabilities in respect of long</t>
    </r>
    <r>
      <rPr>
        <sz val="8"/>
        <color indexed="10"/>
        <rFont val="Arial"/>
        <family val="2"/>
      </rPr>
      <t>-</t>
    </r>
    <r>
      <rPr>
        <sz val="8"/>
        <rFont val="Arial"/>
        <family val="2"/>
      </rPr>
      <t>term business as shown in a supplementary note</t>
    </r>
  </si>
  <si>
    <r>
      <t>Type of long</t>
    </r>
    <r>
      <rPr>
        <b/>
        <sz val="9"/>
        <color indexed="10"/>
        <rFont val="Arial"/>
        <family val="2"/>
      </rPr>
      <t>-</t>
    </r>
    <r>
      <rPr>
        <b/>
        <sz val="9"/>
        <rFont val="Arial"/>
        <family val="2"/>
      </rPr>
      <t>term insurance</t>
    </r>
  </si>
  <si>
    <r>
      <t>Long</t>
    </r>
    <r>
      <rPr>
        <b/>
        <sz val="12"/>
        <color indexed="10"/>
        <rFont val="Arial"/>
        <family val="2"/>
      </rPr>
      <t>-</t>
    </r>
    <r>
      <rPr>
        <b/>
        <sz val="12"/>
        <rFont val="Arial"/>
        <family val="2"/>
      </rPr>
      <t>term business: Required minimum margin</t>
    </r>
  </si>
  <si>
    <r>
      <t>Total required margin of solvency for long</t>
    </r>
    <r>
      <rPr>
        <sz val="8"/>
        <color indexed="10"/>
        <rFont val="Arial"/>
        <family val="2"/>
      </rPr>
      <t>-</t>
    </r>
    <r>
      <rPr>
        <sz val="8"/>
        <rFont val="Arial"/>
        <family val="2"/>
      </rPr>
      <t>term business (IFR 30.60 Line 19+IFR 30.61 Line 29)</t>
    </r>
  </si>
  <si>
    <r>
      <t>Long</t>
    </r>
    <r>
      <rPr>
        <sz val="8"/>
        <color indexed="10"/>
        <rFont val="Arial"/>
        <family val="2"/>
      </rPr>
      <t>-</t>
    </r>
    <r>
      <rPr>
        <sz val="8"/>
        <rFont val="Arial"/>
        <family val="2"/>
      </rPr>
      <t>term (&gt; 3 months)</t>
    </r>
  </si>
  <si>
    <r>
      <t>Total admissible assets (other than assets linked to long</t>
    </r>
    <r>
      <rPr>
        <sz val="8"/>
        <color indexed="10"/>
        <rFont val="Arial"/>
        <family val="2"/>
      </rPr>
      <t>-</t>
    </r>
    <r>
      <rPr>
        <sz val="8"/>
        <rFont val="Arial"/>
        <family val="2"/>
      </rPr>
      <t>term liabilities) (as per line 94 column 6 from section IFR 40.40 - counterparty limits adjustments line 20 column 4 IFR 40.50 )</t>
    </r>
  </si>
  <si>
    <r>
      <t>Total admissible assets linked to long</t>
    </r>
    <r>
      <rPr>
        <sz val="8"/>
        <color indexed="10"/>
        <rFont val="Arial"/>
        <family val="2"/>
      </rPr>
      <t>-</t>
    </r>
    <r>
      <rPr>
        <sz val="8"/>
        <rFont val="Arial"/>
        <family val="2"/>
      </rPr>
      <t>term liabilities (as per line 80 column 4 from section IFR 50.10</t>
    </r>
  </si>
  <si>
    <r>
      <t>Long</t>
    </r>
    <r>
      <rPr>
        <b/>
        <sz val="8"/>
        <color indexed="10"/>
        <rFont val="Arial"/>
        <family val="2"/>
      </rPr>
      <t>-</t>
    </r>
    <r>
      <rPr>
        <b/>
        <sz val="8"/>
        <rFont val="Arial"/>
        <family val="2"/>
      </rPr>
      <t>term business fund carried forward (11 to 13)</t>
    </r>
  </si>
  <si>
    <r>
      <t>(b) Long</t>
    </r>
    <r>
      <rPr>
        <sz val="12"/>
        <color indexed="10"/>
        <rFont val="Arial"/>
        <family val="2"/>
      </rPr>
      <t>-</t>
    </r>
    <r>
      <rPr>
        <sz val="12"/>
        <rFont val="Arial"/>
        <family val="2"/>
      </rPr>
      <t>term - Total (&gt;1year)</t>
    </r>
  </si>
  <si>
    <t>Grand total of admissible assets -- other than assets linked to l.-t. liabil. (39+ 59+60+65+76+81+93)</t>
  </si>
  <si>
    <t>Long-term Insurance Business Amount (Line 21 less line 24)</t>
  </si>
  <si>
    <t>Mathematical Reserves Basis Calculation included in Required Solvency Margin Calculation (The higher of Lines 17 and 18)</t>
  </si>
  <si>
    <t>Capital Sum at Risk Basis Calculation - Gross (Line 21 times relevant factor: Gross of reinsurance)</t>
  </si>
  <si>
    <t>Capital Sum at Risk Basis Calculation - Net  (Line 22 times relevant factor: Gross of reinsurance)</t>
  </si>
  <si>
    <t>Capital available allocated towards general business required solvency margin</t>
  </si>
  <si>
    <t>14</t>
  </si>
  <si>
    <t>Have there been any amendments to the instruments of incorporation/by-laws since the date of filing the last IFR?</t>
  </si>
  <si>
    <t>yes</t>
  </si>
  <si>
    <t>If yes, give details</t>
  </si>
  <si>
    <t>15</t>
  </si>
  <si>
    <t>If yes, please provide details in chart below:</t>
  </si>
  <si>
    <t>Foreign Jurisdiction</t>
  </si>
  <si>
    <t>Date of Licensing</t>
  </si>
  <si>
    <t>Net Premiums Written</t>
  </si>
  <si>
    <t>Deposits held by Regulatory Authorities</t>
  </si>
  <si>
    <t>Less Reinsurance Recoveries</t>
  </si>
  <si>
    <t>Net Technical Provisions</t>
  </si>
  <si>
    <t>Net Mathematical Reserves</t>
  </si>
  <si>
    <t>Assets valued as per CA-4</t>
  </si>
  <si>
    <t>Total assets (General insurance assets) valued according to CA-4</t>
  </si>
  <si>
    <t>Deduct Reinsurance recoveries</t>
  </si>
  <si>
    <t>Excess (deficiency) of Capital available over the required solvency margin (11-12)</t>
  </si>
  <si>
    <t>Excess (deficiency) of Capital available over the required solvency margin (21-22)</t>
  </si>
  <si>
    <t>Required Solvency Margin</t>
  </si>
  <si>
    <t>Category limits</t>
  </si>
  <si>
    <t>Counterparty limits</t>
  </si>
  <si>
    <t>Unit trusts or mutual fund</t>
  </si>
  <si>
    <t>Loan to individual or unincorporated body fully secured</t>
  </si>
  <si>
    <t>Loan to individual or unincorporated body not fully secured</t>
  </si>
  <si>
    <t>Total other receivables (Sum 77 to 80)</t>
  </si>
  <si>
    <t>Reinsurance Assets, Receivables</t>
  </si>
  <si>
    <t>Issued by or guaranteed by gov'ts rated investment grade or public authority (CA-4.2.8)</t>
  </si>
  <si>
    <t xml:space="preserve">Equity shares </t>
  </si>
  <si>
    <t>Listed CA-4.2.13 and 14</t>
  </si>
  <si>
    <t>Unlisted CA-4.2.15 and 16</t>
  </si>
  <si>
    <t>Analysis of admissible assets-- Valuation and Category Limits</t>
  </si>
  <si>
    <t>Real estate assets CA-4.2.5 and 4.2.6</t>
  </si>
  <si>
    <t>Listed CA-4.2.11</t>
  </si>
  <si>
    <t>Unlisted CA-4.2.12</t>
  </si>
  <si>
    <t>Other CA-4.2.10</t>
  </si>
  <si>
    <t>Admissible amount for this financial year Column 3-4</t>
  </si>
  <si>
    <t>Analysis of admissible assets -- Valuation and Category Limits</t>
  </si>
  <si>
    <t xml:space="preserve">Analysis of admissible assets -- Valuation and Category Limits </t>
  </si>
  <si>
    <t>Deposits with approved financial institutions CA-4.2.24</t>
  </si>
  <si>
    <t>(a)  Retail Banks</t>
  </si>
  <si>
    <t>(b)  Wholesale Banks</t>
  </si>
  <si>
    <t>(f)   Other sectors 3/</t>
  </si>
  <si>
    <t xml:space="preserve">(b)  Wholesale Banks </t>
  </si>
  <si>
    <t>01/2007</t>
  </si>
  <si>
    <t>Reinsurer's share of technical provisions (Gross share of recoveries from reinsurers) CA-4.2.25</t>
  </si>
  <si>
    <t>Salvage and subrogation recoveries CA-4.2.25</t>
  </si>
  <si>
    <t>Receivables arising out of reinsurance operations CA-4.2.25</t>
  </si>
  <si>
    <t>Cash at bank and in hand</t>
  </si>
  <si>
    <t>Cash in hand CA-4.2.27</t>
  </si>
  <si>
    <t>Deferred acquisition costs CA-4.2.26</t>
  </si>
  <si>
    <t>Tangible assets - Motor vehicles, computers, furniture, other plant and equipment CA-4.2.28</t>
  </si>
  <si>
    <t>Req'd to purchase CA-4.2.17</t>
  </si>
  <si>
    <t>Not req'd to purchase CA-4.2.18</t>
  </si>
  <si>
    <t>Loans secured by policies of insurance issued by the insurer CA-4.2.20</t>
  </si>
  <si>
    <t>Traded Derivative Contracts</t>
  </si>
  <si>
    <t>Capital Sum at Risk Basis Calculation included in Required Solvency Margin Calculation (The higher of Lines 23 and 24)</t>
  </si>
  <si>
    <t>As at the end of this financial year (Col 3- Col 4)</t>
  </si>
  <si>
    <t>Required minimum margin (greater of lines 39 and 41)</t>
  </si>
  <si>
    <t>Relevant factor (Instruction 4)</t>
  </si>
  <si>
    <t>Relevant factor (Instruction 5)</t>
  </si>
  <si>
    <t>Regular premium contracts</t>
  </si>
  <si>
    <t>Premiums</t>
  </si>
  <si>
    <t>Sums assured, annuities per annum or other measures of benefit</t>
  </si>
  <si>
    <t>Net asset value (4-5-6-7)</t>
  </si>
  <si>
    <t>15%*</t>
  </si>
  <si>
    <t>* 12% to be applied for Captive Insurers</t>
  </si>
  <si>
    <t>Tangible assets - Motor vehicles, computers, furniture, other plant and equipment</t>
  </si>
  <si>
    <t>Required margin of solvency</t>
  </si>
  <si>
    <t>Required margin of solvency for general business</t>
  </si>
  <si>
    <t>Directors' Certificate</t>
  </si>
  <si>
    <t>Investments in Subsidiaries and Associates (CA-4.2.1)</t>
  </si>
  <si>
    <t>Unearned Premiums (net)</t>
  </si>
  <si>
    <t>Unearned Premiums (Net)</t>
  </si>
  <si>
    <t>Net of reinsurance (1-2)</t>
  </si>
  <si>
    <t>Management expenses in connection with  maintenance of business</t>
  </si>
  <si>
    <t>Latest (year of valuation)</t>
  </si>
  <si>
    <t>Earlier (year of valuation)</t>
  </si>
  <si>
    <t>Earliest (year of valuation)</t>
  </si>
  <si>
    <t>Analysis of major reinsurers</t>
  </si>
  <si>
    <t>Full name of reinsurer</t>
  </si>
  <si>
    <t>Recoveries</t>
  </si>
  <si>
    <t>Dividends (paid and declared)</t>
  </si>
  <si>
    <t xml:space="preserve"> Line 30 as a % of line 55</t>
  </si>
  <si>
    <t>Quantifiable contingent liabilities in respect of general business as shown in a supplementary note</t>
  </si>
  <si>
    <t>Capital available allocated towards general business Required Solvency Margin</t>
  </si>
  <si>
    <t>(Where premium is more than 5% of total outwards premium or recoveries represent more than 10% of Outstanding recoveries)</t>
  </si>
  <si>
    <t>Outstanding at the end of the previous year</t>
  </si>
  <si>
    <t>Recovered in the current year</t>
  </si>
  <si>
    <t>Other - not required to be specifically identified</t>
  </si>
  <si>
    <t>Totals</t>
  </si>
  <si>
    <t>Increase (decrease) in the value of non-linked assets brought into account (Market value adjustments)</t>
  </si>
  <si>
    <t>Dividends paid, declared or proposed</t>
  </si>
  <si>
    <t>Outstanding at the end of the current year (Col 7-8+9)</t>
  </si>
  <si>
    <t>Commission/brokerage  payable in connection with acquisition of business</t>
  </si>
  <si>
    <t>Other commission/brokerage  payable</t>
  </si>
  <si>
    <t>UAE Durhams</t>
  </si>
  <si>
    <t>Exchange Rate</t>
  </si>
  <si>
    <t>Pipeline premium</t>
  </si>
  <si>
    <t>Amounts not yet due</t>
  </si>
  <si>
    <t>Instalments</t>
  </si>
  <si>
    <t>Provisions</t>
  </si>
  <si>
    <t>Amount per financial statements</t>
  </si>
  <si>
    <t>Aged analysis of receivables arising out of insurance operations</t>
  </si>
  <si>
    <t>Amounts due less than 6 months</t>
  </si>
  <si>
    <t>4</t>
  </si>
  <si>
    <t>&gt; 12 months</t>
  </si>
  <si>
    <t>Amounts due more than 6 months</t>
  </si>
  <si>
    <t>Ageing category</t>
  </si>
  <si>
    <t>Receivables arising out of direct insurance operations - Intermediaries</t>
  </si>
  <si>
    <t>Receivables arising out of direct insurance operations - Policyholders</t>
  </si>
  <si>
    <t>Liabilities in currency as a % of total liabilities</t>
  </si>
  <si>
    <t>Where line 62 &gt; 10%, total assets in that currency must at least cover</t>
  </si>
  <si>
    <t>Investment fair value reserve (IAS 39) discounted to 45%</t>
  </si>
  <si>
    <t xml:space="preserve">Total </t>
  </si>
  <si>
    <t>Admissible amount as at the end of the previous year</t>
  </si>
  <si>
    <t xml:space="preserve"> Name of insurance Firm</t>
  </si>
  <si>
    <t>Is company a single person company?</t>
  </si>
  <si>
    <t xml:space="preserve">yes </t>
  </si>
  <si>
    <t>no</t>
  </si>
  <si>
    <t>Adjustments (Deductions) as per CA-4 Admissibility Rules</t>
  </si>
  <si>
    <t>Adjustments (Deductions) as per CA-4 Valuation Rules</t>
  </si>
  <si>
    <t>Associates - Insurance</t>
  </si>
  <si>
    <t>Associates - Non-insurance</t>
  </si>
  <si>
    <t>Debt securities issued by, and loans to, associates</t>
  </si>
  <si>
    <t>Total investments in subsidiaries and associates ( Lines 21 to 31)</t>
  </si>
  <si>
    <t>Total other assets (82+85+89+90)</t>
  </si>
  <si>
    <t>Total Investments (Sum 40 to 58)</t>
  </si>
  <si>
    <t>General Insurance Business Amount (Line 11 less line 14)</t>
  </si>
  <si>
    <t>CA-4.3</t>
  </si>
  <si>
    <t>Cash CA-4.3.2 (f)</t>
  </si>
  <si>
    <t>Unit trusts or mutual/managed fund CA-4.3.2 (e)</t>
  </si>
  <si>
    <t>Linked Assets</t>
  </si>
  <si>
    <t>Listed Securities CA-4.3.2 (b)</t>
  </si>
  <si>
    <t>Debt securities and other fixed income securities</t>
  </si>
  <si>
    <t>Other listed security (specify)</t>
  </si>
  <si>
    <t>Real estate assets CA-4.3.2 (a)</t>
  </si>
  <si>
    <t>Loans secured by mortgage or charge on land CA-4.3.2 (c)</t>
  </si>
  <si>
    <t>Deposits with approved financial institutions CA-4.3.2 (d)</t>
  </si>
  <si>
    <t>Column 1-(2+3)</t>
  </si>
  <si>
    <t>Adjustments as per CA-4.3.3 and 4.3.4 Valuation Rules</t>
  </si>
  <si>
    <t>Adjustments (Deductions) as per CA-4.3.2 Admissibility Rules</t>
  </si>
  <si>
    <t>Other (Please specify)</t>
  </si>
  <si>
    <t>Total linked assets</t>
  </si>
  <si>
    <t>Admissible assets as at the end of this financial year</t>
  </si>
  <si>
    <t>Admissible assets as at the end of the previous year</t>
  </si>
  <si>
    <t>Loans to approved financial institutions (CA-4.3.2 (d)</t>
  </si>
  <si>
    <t>3</t>
  </si>
  <si>
    <t>Negative fair value reserves</t>
  </si>
  <si>
    <t>17</t>
  </si>
  <si>
    <t xml:space="preserve"> Name of Insurance Firm</t>
  </si>
  <si>
    <t xml:space="preserve">Address of registered office in Bahrain </t>
  </si>
  <si>
    <t>(if different from above)</t>
  </si>
  <si>
    <t xml:space="preserve">Address in Bahrain for delivery of </t>
  </si>
  <si>
    <t>documents</t>
  </si>
  <si>
    <t>Company Information (continued)</t>
  </si>
  <si>
    <t>Date appointed</t>
  </si>
  <si>
    <t>Non-Exec</t>
  </si>
  <si>
    <t>Independ</t>
  </si>
  <si>
    <t>Name and address of external auditors</t>
  </si>
  <si>
    <t>Telephone</t>
  </si>
  <si>
    <t>Fax</t>
  </si>
  <si>
    <t>E-mail</t>
  </si>
  <si>
    <t>Name and title of company contact in respect of this Return:</t>
  </si>
  <si>
    <t xml:space="preserve">Name </t>
  </si>
  <si>
    <t>Attach corporate organisation chart identifying all persons in controlled functions as defined in Paragraph AU-1.2.2</t>
  </si>
  <si>
    <t>Other Shareholders*</t>
  </si>
  <si>
    <t>* List all controllers as defined under section GR-5.2 and include other shareholders that are not considered controllers as one total group.</t>
  </si>
  <si>
    <t>Analysis of admissible assets -- Counterparty Limits</t>
  </si>
  <si>
    <t>For purposes of audited financial statements</t>
  </si>
  <si>
    <t>Counterparty</t>
  </si>
  <si>
    <t>Individual CA-4.2.33 (a)</t>
  </si>
  <si>
    <t>Unincorporated body of persons CA-4.2.33 (a)</t>
  </si>
  <si>
    <t>Government as defined under CA-4.2.33 (b)</t>
  </si>
  <si>
    <t>Approved Financial Institution</t>
  </si>
  <si>
    <t>Short term (≤ 3months)</t>
  </si>
  <si>
    <t>Attach corporate structure chart identifying all undertakings closely linked and the related percentage as defined in paragraph GR-6.2.1</t>
  </si>
  <si>
    <t>Life Insurance - All types: Assurance and annuity contracts</t>
  </si>
  <si>
    <t>Charges in respect of tax on investment income (Instruction 2)</t>
  </si>
  <si>
    <t>Taxation on realised capital gains (Instruction 2)</t>
  </si>
  <si>
    <t>Fund Accumulation - Other than Pension business contracts</t>
  </si>
  <si>
    <t>Fund Accumulation - Pension business contracts</t>
  </si>
  <si>
    <t>No of lives</t>
  </si>
  <si>
    <t>Total permanent health claims (21+22)</t>
  </si>
  <si>
    <t>Total fund accumulations - Other than pension business claims (31 to 34)</t>
  </si>
  <si>
    <t>Total fund accumulations - Pension business claims (41 to 44)</t>
  </si>
  <si>
    <t>1. Change in net writings</t>
  </si>
  <si>
    <t>2. Change in gross writings</t>
  </si>
  <si>
    <t>9. Surplus capital over Required Solvency Margin</t>
  </si>
  <si>
    <t>10. Investment Risk Ratio</t>
  </si>
  <si>
    <t>As at the end of this financial year</t>
  </si>
  <si>
    <t>As at the end of the previous year</t>
  </si>
  <si>
    <t>Source</t>
  </si>
  <si>
    <t>Form</t>
  </si>
  <si>
    <t>Line</t>
  </si>
  <si>
    <t>Column</t>
  </si>
  <si>
    <t>GENERAL BUSINESS</t>
  </si>
  <si>
    <t>Marine cargo, marine hull</t>
  </si>
  <si>
    <t>Aviation</t>
  </si>
  <si>
    <t>Liabitity</t>
  </si>
  <si>
    <t>Medical (short term ≤ 1 year)</t>
  </si>
  <si>
    <t>See instruction 4</t>
  </si>
  <si>
    <t>See instruction 5</t>
  </si>
  <si>
    <t>See instruction 6</t>
  </si>
  <si>
    <t>See instruction 2</t>
  </si>
  <si>
    <t>See instruction 3</t>
  </si>
  <si>
    <t>Investments</t>
  </si>
  <si>
    <t>Shares</t>
  </si>
  <si>
    <t>Deposits with ceding undertakings</t>
  </si>
  <si>
    <t>Other shares and other variable yield securities</t>
  </si>
  <si>
    <t>Debt securities and other fixed</t>
  </si>
  <si>
    <t>Other</t>
  </si>
  <si>
    <t>income securities</t>
  </si>
  <si>
    <t>Other financial investments</t>
  </si>
  <si>
    <t>Participation in investment pools</t>
  </si>
  <si>
    <t>Loans to public or local authorities and nationalised industries or undertakings</t>
  </si>
  <si>
    <t>Other loans</t>
  </si>
  <si>
    <t>Provision for unearned premiums</t>
  </si>
  <si>
    <t>Provision for unexpired risks</t>
  </si>
  <si>
    <t>Other assets</t>
  </si>
  <si>
    <t>Policyholders</t>
  </si>
  <si>
    <t xml:space="preserve">Due from </t>
  </si>
  <si>
    <t>Claims ratio %</t>
  </si>
  <si>
    <t>Due in 12 months or less after the end of the financial year</t>
  </si>
  <si>
    <t>Due more than 12 months after the end of the financial year</t>
  </si>
  <si>
    <t>Other assets (particulars to be specified by way of supplementary note)</t>
  </si>
  <si>
    <t>Accrued interest and rent</t>
  </si>
  <si>
    <t>Prepayments and accrued income</t>
  </si>
  <si>
    <t>Other prepayments and accrued income</t>
  </si>
  <si>
    <t>Reconciliation to asset values determined in accordance with</t>
  </si>
  <si>
    <t xml:space="preserve">Cash bonuses which had not been paid to policyholders prior to end of the financial year </t>
  </si>
  <si>
    <t>Balance of surplus/(valuation deficit)</t>
  </si>
  <si>
    <t xml:space="preserve">Claims outstanding which had fallen </t>
  </si>
  <si>
    <t>Gross amount</t>
  </si>
  <si>
    <t>[line deleted]</t>
  </si>
  <si>
    <t>Audited current year net income (loss) -- before taxes (excluding unrealised investment gains)</t>
  </si>
  <si>
    <t>Interim net income (loss) reviewed by the external auditors (excluding unrealised fair value gains)</t>
  </si>
  <si>
    <t>due for payment before the end of the financial year</t>
  </si>
  <si>
    <t>Reinsurers' share</t>
  </si>
  <si>
    <t>Net (15-16)</t>
  </si>
  <si>
    <t>Provisions for other</t>
  </si>
  <si>
    <t>Taxation</t>
  </si>
  <si>
    <t>risks and charges</t>
  </si>
  <si>
    <t>Deposits received from reinsurers</t>
  </si>
  <si>
    <t>Arising out of</t>
  </si>
  <si>
    <t>Direct business</t>
  </si>
  <si>
    <t xml:space="preserve"> insurance operations</t>
  </si>
  <si>
    <t>Reinsurance accepted</t>
  </si>
  <si>
    <t>Reinsurance ceded</t>
  </si>
  <si>
    <t>Secured</t>
  </si>
  <si>
    <t>Creditors and other liabilities</t>
  </si>
  <si>
    <t>Unsecured</t>
  </si>
  <si>
    <t>Amounts owed to credit institutions</t>
  </si>
  <si>
    <t>creditors</t>
  </si>
  <si>
    <t>Accruals and deferred income</t>
  </si>
  <si>
    <t>Excess of the value of net admissible assets</t>
  </si>
  <si>
    <t>Other Liabilities</t>
  </si>
  <si>
    <t>Total liabilities and margins</t>
  </si>
  <si>
    <t>Amounts included in line 59 attributable to liabilities to related companies, other than those under contracts of insurance or reinsurance</t>
  </si>
  <si>
    <t>Premiums written less return premiums</t>
  </si>
  <si>
    <t>Net unearned</t>
  </si>
  <si>
    <t>Reinsurance</t>
  </si>
  <si>
    <t>Net written</t>
  </si>
  <si>
    <t>premiums at</t>
  </si>
  <si>
    <t>earned</t>
  </si>
  <si>
    <t>Class of Insurance</t>
  </si>
  <si>
    <t>Direct</t>
  </si>
  <si>
    <t>ceded</t>
  </si>
  <si>
    <t>beginning of</t>
  </si>
  <si>
    <t>end of year</t>
  </si>
  <si>
    <t>year</t>
  </si>
  <si>
    <t>(01)</t>
  </si>
  <si>
    <t>(02)</t>
  </si>
  <si>
    <t>(03)</t>
  </si>
  <si>
    <t>(04)</t>
  </si>
  <si>
    <t>(05)</t>
  </si>
  <si>
    <t>(06)</t>
  </si>
  <si>
    <t>(07)</t>
  </si>
  <si>
    <t>Amount of any additional mathematical reserves included in line 51 which have been taken into account in the appointed actuary's certificate</t>
  </si>
  <si>
    <t>See instruction 7</t>
  </si>
  <si>
    <t>Technical provisions</t>
  </si>
  <si>
    <t>(gross amount)</t>
  </si>
  <si>
    <t>Arising out of insurance operations</t>
  </si>
  <si>
    <t>Debenture loans</t>
  </si>
  <si>
    <t>Creditors</t>
  </si>
  <si>
    <t>Other creditors</t>
  </si>
  <si>
    <t xml:space="preserve">Other  </t>
  </si>
  <si>
    <t>Conventional</t>
  </si>
  <si>
    <t>Current year -2</t>
  </si>
  <si>
    <t xml:space="preserve">Reference period </t>
  </si>
  <si>
    <t>General Business: Calculation of required margin of solvency - Claim basis (CA-2.1.14)</t>
  </si>
  <si>
    <t>(Column 4 times Column 9 times Column 10)</t>
  </si>
  <si>
    <t>Premium basis from Section 30.30</t>
  </si>
  <si>
    <t>Claims basis this Section 30.40</t>
  </si>
  <si>
    <t>(06/IFR70.20(9))</t>
  </si>
  <si>
    <t>This financial year</t>
  </si>
  <si>
    <t>Previous year</t>
  </si>
  <si>
    <t xml:space="preserve">Total technical provisions </t>
  </si>
  <si>
    <t xml:space="preserve">Total creditors </t>
  </si>
  <si>
    <t>Net of reinsurance</t>
  </si>
  <si>
    <t xml:space="preserve">               October 2006</t>
  </si>
  <si>
    <t xml:space="preserve">              October 2006</t>
  </si>
  <si>
    <t>Date of Registration</t>
  </si>
  <si>
    <t xml:space="preserve">Commercial Registration No. </t>
  </si>
  <si>
    <t>______</t>
  </si>
  <si>
    <t>(No. of Building, Road, Block)</t>
  </si>
  <si>
    <t>October 2006</t>
  </si>
  <si>
    <t>in Bahrain</t>
  </si>
  <si>
    <t>in other</t>
  </si>
  <si>
    <t>Countries</t>
  </si>
  <si>
    <t>(01+02+03</t>
  </si>
  <si>
    <t>-04-05)</t>
  </si>
  <si>
    <t>(08)</t>
  </si>
  <si>
    <t>(09)</t>
  </si>
  <si>
    <t>10/2006</t>
  </si>
  <si>
    <t>(06+07-08)</t>
  </si>
  <si>
    <t xml:space="preserve"> Other  (please specify)………………………….</t>
  </si>
  <si>
    <t xml:space="preserve">             October 2006</t>
  </si>
  <si>
    <t xml:space="preserve">               Claims incurred including adjustment expenses</t>
  </si>
  <si>
    <t>Net incurred</t>
  </si>
  <si>
    <t>Claims ratio</t>
  </si>
  <si>
    <t>(10)</t>
  </si>
  <si>
    <t>(11)</t>
  </si>
  <si>
    <t>07</t>
  </si>
  <si>
    <t>09</t>
  </si>
  <si>
    <t>General Business: Calculation of required margin of solvency - Premium basis (CA-2.1.13)</t>
  </si>
  <si>
    <t>General Business: calculation of RSM - Premium Basis</t>
  </si>
  <si>
    <t>Insurance Firm Return (conventional principles)</t>
  </si>
  <si>
    <t>IFR (C) Form</t>
  </si>
  <si>
    <t xml:space="preserve">IFR (C) Form </t>
  </si>
  <si>
    <t>Telephone:</t>
  </si>
  <si>
    <t>Fax:</t>
  </si>
  <si>
    <t>Name of Money Laundering Reporting Officer (MLRO):</t>
  </si>
  <si>
    <t>SR</t>
  </si>
  <si>
    <t>QR</t>
  </si>
  <si>
    <t>KD</t>
  </si>
  <si>
    <t>Omani Riyal</t>
  </si>
  <si>
    <t>Grand</t>
  </si>
  <si>
    <t>CHECK</t>
  </si>
  <si>
    <t>BD</t>
  </si>
  <si>
    <t>OC</t>
  </si>
  <si>
    <t>SUMS</t>
  </si>
  <si>
    <t>OBLIGATIONS TO  BANKS - TOTAL</t>
  </si>
  <si>
    <t>(a)  Central Governments</t>
  </si>
  <si>
    <t>(b)  Banking  Sector</t>
  </si>
  <si>
    <t xml:space="preserve"> Net                    (04+05-06)</t>
  </si>
  <si>
    <t>Commissions in respect pf premiums written</t>
  </si>
  <si>
    <t>Recognised in the current year</t>
  </si>
  <si>
    <t>Premiums earned (ceded)</t>
  </si>
  <si>
    <t>Claims incurred (recovered)</t>
  </si>
  <si>
    <t>Effective Date or date of Latest Revision of Contract</t>
  </si>
  <si>
    <t>Inspections and Investigations…………………</t>
  </si>
  <si>
    <t>12</t>
  </si>
  <si>
    <t>22</t>
  </si>
  <si>
    <t>24</t>
  </si>
  <si>
    <t>30</t>
  </si>
  <si>
    <t>38</t>
  </si>
  <si>
    <t>50</t>
  </si>
  <si>
    <t>(c)  Non-Bank Financial Corporations</t>
  </si>
  <si>
    <t>(d)  Public Nonfinancial Corporations 1/</t>
  </si>
  <si>
    <t>(e)  Other Nonfinancial Corporations 2/</t>
  </si>
  <si>
    <t>UNEARNED PREMIUMS AND COMMISSIONS-TOTAL</t>
  </si>
  <si>
    <t>REINSURANCE - TOTAL</t>
  </si>
  <si>
    <t>HEAD OFFICE AND DUE TO AFFILIATES</t>
  </si>
  <si>
    <t>EQUITY (CAPITAL,RESERVES,ETC.)</t>
  </si>
  <si>
    <t>OTHER LIABILITIES</t>
  </si>
  <si>
    <t>TOTAL LIABILITIES AND EQUITY</t>
  </si>
  <si>
    <t>39</t>
  </si>
  <si>
    <t>OTHER REVENUE AND EXPENSES</t>
  </si>
  <si>
    <t xml:space="preserve">Income (Loss) from Ancillary Operations </t>
  </si>
  <si>
    <t>40</t>
  </si>
  <si>
    <t>Share of Net Income (Loss) of Subsidiaries and Affiliates  ..........................................</t>
  </si>
  <si>
    <t>41</t>
  </si>
  <si>
    <t>Other  .................................................................................................................................................</t>
  </si>
  <si>
    <t>INCOME TAXES</t>
  </si>
  <si>
    <t>Current  ............................................................................................................................................</t>
  </si>
  <si>
    <r>
      <t xml:space="preserve">Directors </t>
    </r>
    <r>
      <rPr>
        <b/>
        <sz val="10"/>
        <rFont val="Arial"/>
        <family val="2"/>
      </rPr>
      <t>(For Bahraini Insurance Firms Only)</t>
    </r>
  </si>
  <si>
    <t xml:space="preserve">              January 2009</t>
  </si>
  <si>
    <t>01/2009</t>
  </si>
  <si>
    <t>Date Return Submitted (DD/MM/YYYY)</t>
  </si>
  <si>
    <t>Shareholders (For Bahraini Insurance Firms Only)</t>
  </si>
  <si>
    <t xml:space="preserve">                       January 2009</t>
  </si>
  <si>
    <t>Future  ..........................................................................................................................................</t>
  </si>
  <si>
    <t>Expense Classification</t>
  </si>
  <si>
    <t xml:space="preserve">Deferred at End </t>
  </si>
  <si>
    <t xml:space="preserve">Attributable to </t>
  </si>
  <si>
    <t>of Year</t>
  </si>
  <si>
    <t>the Year</t>
  </si>
  <si>
    <t>Expenses</t>
  </si>
  <si>
    <t>Corporate Organisation Chart</t>
  </si>
  <si>
    <t>20.10</t>
  </si>
  <si>
    <t>20.20</t>
  </si>
  <si>
    <t>20.30</t>
  </si>
  <si>
    <t>20.40</t>
  </si>
  <si>
    <t>20.50</t>
  </si>
  <si>
    <t>Summary Financial Position</t>
  </si>
  <si>
    <t>20.60</t>
  </si>
  <si>
    <t>20.70</t>
  </si>
  <si>
    <t>20.80</t>
  </si>
  <si>
    <t>20.90</t>
  </si>
  <si>
    <t>30.10</t>
  </si>
  <si>
    <t>General Business: calculation of RSM - Claims Basis</t>
  </si>
  <si>
    <t>30.20</t>
  </si>
  <si>
    <t>30.30</t>
  </si>
  <si>
    <t>30.40</t>
  </si>
  <si>
    <t>30.50</t>
  </si>
  <si>
    <t>30.60</t>
  </si>
  <si>
    <t>General Business: Statement of Required Minimum Margin</t>
  </si>
  <si>
    <t>30.70</t>
  </si>
  <si>
    <t>30.80</t>
  </si>
  <si>
    <t>General Business: Summary Currency B/S</t>
  </si>
  <si>
    <t>40.10</t>
  </si>
  <si>
    <t>40.20</t>
  </si>
  <si>
    <t>40.30</t>
  </si>
  <si>
    <t>40.40</t>
  </si>
  <si>
    <t>40.50</t>
  </si>
  <si>
    <t>Other Investments</t>
  </si>
  <si>
    <t>Other Assets</t>
  </si>
  <si>
    <t>Calculation of Insurance Business Amount</t>
  </si>
  <si>
    <t>50.10</t>
  </si>
  <si>
    <t>55.10</t>
  </si>
  <si>
    <t>60.10</t>
  </si>
  <si>
    <t>60.20</t>
  </si>
  <si>
    <t>60.30</t>
  </si>
  <si>
    <t>Aged Analysis of Receivables</t>
  </si>
  <si>
    <t>General Business: Liabilities</t>
  </si>
  <si>
    <t>60.40</t>
  </si>
  <si>
    <t>70.20</t>
  </si>
  <si>
    <t>70.30</t>
  </si>
  <si>
    <t>70.40</t>
  </si>
  <si>
    <t>70.50</t>
  </si>
  <si>
    <t>70.60</t>
  </si>
  <si>
    <t>General Business: Analysis of Premiums</t>
  </si>
  <si>
    <t>General Business: Analysis of Claims</t>
  </si>
  <si>
    <t>General Business: General Expenses</t>
  </si>
  <si>
    <t>75.10</t>
  </si>
  <si>
    <t>75.20</t>
  </si>
  <si>
    <t>75.30</t>
  </si>
  <si>
    <t>75.40</t>
  </si>
  <si>
    <t>75.50</t>
  </si>
  <si>
    <t>75.60</t>
  </si>
  <si>
    <t>75.70</t>
  </si>
  <si>
    <t>80.10</t>
  </si>
  <si>
    <t>80.20</t>
  </si>
  <si>
    <t>80.30</t>
  </si>
  <si>
    <t>80.40</t>
  </si>
  <si>
    <t>80.50</t>
  </si>
  <si>
    <t>80.60</t>
  </si>
  <si>
    <t>Total  ...................................................................................</t>
  </si>
  <si>
    <t>Category of surplus</t>
  </si>
  <si>
    <t>Section IFR 90.10</t>
  </si>
  <si>
    <t>Salaries and employee benefits  ……………………………………………………</t>
  </si>
  <si>
    <t>Agency (excluding commissions) …………………………………………………………….</t>
  </si>
  <si>
    <t>Management fees  ..........................................................</t>
  </si>
  <si>
    <t>Professional fees  .............................................................</t>
  </si>
  <si>
    <t>Occupancy  ……………………………………………………………………………..</t>
  </si>
  <si>
    <t>Information technology  …………………………………………………………………</t>
  </si>
  <si>
    <t>16a</t>
  </si>
  <si>
    <t>16b</t>
  </si>
  <si>
    <t>Motor  (comprehensive).............................................................................................</t>
  </si>
  <si>
    <t>Motor  (third party).............................................................................................</t>
  </si>
  <si>
    <t>16c</t>
  </si>
  <si>
    <t>16d</t>
  </si>
  <si>
    <t>Motor (comprehensive -- property) .............................................................................................</t>
  </si>
  <si>
    <t>Motor (comprehensive -- bodily injury) .............................................................................................</t>
  </si>
  <si>
    <t>Motor (third party -- property) .............................................................................................</t>
  </si>
  <si>
    <t>Motor (third party -- bodily injury) .............................................................................................</t>
  </si>
  <si>
    <t>Allowance for doubtful accounts  ..................................</t>
  </si>
  <si>
    <t>Other expenses  ............................................................………………………………….</t>
  </si>
  <si>
    <t>Summary of Commissions</t>
  </si>
  <si>
    <t>Fire ………………………………...…………………</t>
  </si>
  <si>
    <t>Website address</t>
  </si>
  <si>
    <t xml:space="preserve">Company Information  </t>
  </si>
  <si>
    <t xml:space="preserve">Corporate Organisation Chart </t>
  </si>
  <si>
    <t>Investment Income  ........................................................................................................................................</t>
  </si>
  <si>
    <t>Investment Expenses  ..............................................................................................................</t>
  </si>
  <si>
    <t xml:space="preserve">  3/ Including Households and Nonprofit institutions serving households sector.</t>
  </si>
  <si>
    <t>CHECK SUMS: OBLIGATIONS TO BANKS</t>
  </si>
  <si>
    <t>OUTSTANDING CLAIMS</t>
  </si>
  <si>
    <t>TOTAL LIBILITIES AND EQUITY</t>
  </si>
  <si>
    <t>CASH ON HAND</t>
  </si>
  <si>
    <t>CLAIMS ON BANKS - TOTAL</t>
  </si>
  <si>
    <t>(b)  Banking sector</t>
  </si>
  <si>
    <t>REINSURANCE RECEIVABLE - TOTAL</t>
  </si>
  <si>
    <t>SECURITIES OTHER THAN SHARES - TOTAL</t>
  </si>
  <si>
    <t>(a) Short Term - Total (&lt; 1year)</t>
  </si>
  <si>
    <t xml:space="preserve">      (i)   Central Governments</t>
  </si>
  <si>
    <t xml:space="preserve">      (ii)   Non Government</t>
  </si>
  <si>
    <t>OUTSTANDING CLAIMS RECOVERABLE FROM REINSURANCE</t>
  </si>
  <si>
    <t>SHARES AND OTHER EQUITY</t>
  </si>
  <si>
    <t>DUE FROM AFFILIATES</t>
  </si>
  <si>
    <t>FIXED ASSETS</t>
  </si>
  <si>
    <t>OTHER ASSETS</t>
  </si>
  <si>
    <t xml:space="preserve"> TOTAL ASSETS</t>
  </si>
  <si>
    <t xml:space="preserve">  3/ Including Households , Nonprofit institutions serving households sector and Social Insurance Funds.</t>
  </si>
  <si>
    <t xml:space="preserve">CHECK SUMS: CLAIMS ON BANKS </t>
  </si>
  <si>
    <t>INSURANCE RECEIVABLES</t>
  </si>
  <si>
    <t>SECURITIES OTHER THAN SHARES</t>
  </si>
  <si>
    <t xml:space="preserve">   TOTAL ASSETS</t>
  </si>
  <si>
    <t>CHECK SUMS</t>
  </si>
  <si>
    <t>Items</t>
  </si>
  <si>
    <t>Marine Cargo, marine hull</t>
  </si>
  <si>
    <t>Liability</t>
  </si>
  <si>
    <t>I.</t>
  </si>
  <si>
    <t>GROSS PREMIUMS</t>
  </si>
  <si>
    <t>II.</t>
  </si>
  <si>
    <t xml:space="preserve">GROSS CLAIMS </t>
  </si>
  <si>
    <t>66A</t>
  </si>
  <si>
    <t>67A</t>
  </si>
  <si>
    <t>3 months &lt; 6 months</t>
  </si>
  <si>
    <t>Accident year ended</t>
  </si>
  <si>
    <t>Claims paid (net) during the accident year</t>
  </si>
  <si>
    <t>Total claims paid (net) since the end of the accident year but prior to this financial year</t>
  </si>
  <si>
    <t>Claims paid (net) during this financial year</t>
  </si>
  <si>
    <t>Claims outstanding carried forward</t>
  </si>
  <si>
    <t>Claims outstanding brought forward</t>
  </si>
  <si>
    <t>Earned premiums (net)</t>
  </si>
  <si>
    <t>Claims ratio                %</t>
  </si>
  <si>
    <t>Year</t>
  </si>
  <si>
    <t>Reported (net)</t>
  </si>
  <si>
    <t>Incurred but not reported (net)</t>
  </si>
  <si>
    <t>Prior accident years</t>
  </si>
  <si>
    <t>Total (11 to 22)</t>
  </si>
  <si>
    <t>Items to be shown net of reinsurance ceded</t>
  </si>
  <si>
    <t>The financial year</t>
  </si>
  <si>
    <t>Motor (Comprehensive)</t>
  </si>
  <si>
    <t>Motor (Third Party)</t>
  </si>
  <si>
    <t>Investment income receivable before deduction of tax</t>
  </si>
  <si>
    <t>Other income</t>
  </si>
  <si>
    <t>Linked life insurance where firm bears investment risk</t>
  </si>
  <si>
    <t>Linked life insurance where firm bears NO investment risk</t>
  </si>
  <si>
    <t>Total income (11 to 15)</t>
  </si>
  <si>
    <t>Expenses payable</t>
  </si>
  <si>
    <t>Interest payable before deduction of tax</t>
  </si>
  <si>
    <t>Other expenditure</t>
  </si>
  <si>
    <t>Transfer to (from) non technical account</t>
  </si>
  <si>
    <t>Total expenditure (21 to 26)</t>
  </si>
  <si>
    <t>Increase (decrease) in fund in financial year (19-29)</t>
  </si>
  <si>
    <t>Fund brought forward</t>
  </si>
  <si>
    <t>Fund carried forward (39+49)</t>
  </si>
  <si>
    <t>Currency</t>
  </si>
  <si>
    <t>Claims paid (gross) during the accident year</t>
  </si>
  <si>
    <t>Total claims paid (gross) since the end of the accident year but prior to this financial year</t>
  </si>
  <si>
    <t>Claims paid (gross) during this financial year</t>
  </si>
  <si>
    <t>Balance on each accident year (4+5+6-7-8)</t>
  </si>
  <si>
    <t>Commissions (From IFR 70.40)</t>
  </si>
  <si>
    <t>General Expenses  .(From IFR 70.50)...........................................................................................................................</t>
  </si>
  <si>
    <t>3. Reinsurance retention ratio</t>
  </si>
  <si>
    <t>4. Claims ratio (NCI/NPE)</t>
  </si>
  <si>
    <t>5. Expense ratio (GE/NPE)</t>
  </si>
  <si>
    <t>6. Combined ratio</t>
  </si>
  <si>
    <t>5. Expense ratio</t>
  </si>
  <si>
    <t>4. Claims ratio</t>
  </si>
  <si>
    <t>10/2007</t>
  </si>
  <si>
    <t>General Business - Key Ratios</t>
  </si>
  <si>
    <r>
      <t>Long</t>
    </r>
    <r>
      <rPr>
        <sz val="12"/>
        <color indexed="17"/>
        <rFont val="Arial"/>
        <family val="2"/>
      </rPr>
      <t>-</t>
    </r>
    <r>
      <rPr>
        <sz val="12"/>
        <rFont val="Arial"/>
        <family val="2"/>
      </rPr>
      <t>term Business - Key Ratios</t>
    </r>
  </si>
  <si>
    <t>Line deleted January 2007  ...............................……………………..</t>
  </si>
  <si>
    <t>Earned premiums (gross)</t>
  </si>
  <si>
    <t>Deterioration / (surplus) of original reserve %</t>
  </si>
  <si>
    <t>Column 3-4</t>
  </si>
  <si>
    <t>Reported (gross)</t>
  </si>
  <si>
    <t>Incurred but not reported (gross)</t>
  </si>
  <si>
    <t>Directors' remuneration  ......................................................</t>
  </si>
  <si>
    <t>(does not apply to pure reinsurers)</t>
  </si>
  <si>
    <t>Analysis of types of reinsurance: Premiums and claims - reinsurance ceded</t>
  </si>
  <si>
    <t>Analysis of types of reinsurance: Premiums and claims</t>
  </si>
  <si>
    <t>Analysis of types of reinsurance:  Premiums and claims</t>
  </si>
  <si>
    <t>Gross</t>
  </si>
  <si>
    <t>Payable to or recoverable from reinsurers</t>
  </si>
  <si>
    <t>Single premium</t>
  </si>
  <si>
    <t>Regular premium</t>
  </si>
  <si>
    <t>Total premiums</t>
  </si>
  <si>
    <t>Expenses payable in the financial year</t>
  </si>
  <si>
    <t>Management expenses in connection with acquisition of business</t>
  </si>
  <si>
    <t>Other management expenses</t>
  </si>
  <si>
    <t>Total expenses (41 to 45)</t>
  </si>
  <si>
    <t xml:space="preserve">               October 2009</t>
  </si>
  <si>
    <t xml:space="preserve">                October 2009</t>
  </si>
  <si>
    <t>Recoverable from reinsurers</t>
  </si>
  <si>
    <t>On death</t>
  </si>
  <si>
    <t>Analysis of Distribution Channels</t>
  </si>
  <si>
    <t>91.10</t>
  </si>
  <si>
    <t xml:space="preserve"> October 2009</t>
  </si>
  <si>
    <t>Premiums written</t>
  </si>
  <si>
    <t>Insurance Brokers</t>
  </si>
  <si>
    <t>Appointed Representatives</t>
  </si>
  <si>
    <t>TPA's</t>
  </si>
  <si>
    <t>Total Gross Premiums</t>
  </si>
  <si>
    <t>Name of Broker</t>
  </si>
  <si>
    <t>Gross Premium</t>
  </si>
  <si>
    <t>Commission Paid</t>
  </si>
  <si>
    <t>Name of rep</t>
  </si>
  <si>
    <t>Name of TPA</t>
  </si>
  <si>
    <t>(02+04+07+10))</t>
  </si>
  <si>
    <t>(12)</t>
  </si>
  <si>
    <t>TOTAL  .................90</t>
  </si>
  <si>
    <t>Section IFR 91.10</t>
  </si>
  <si>
    <t>Analysis of Distribution Channels (Not required for Pure Reinsurers)</t>
  </si>
  <si>
    <t xml:space="preserve">                    (Next Page is IFR 91.10)</t>
  </si>
  <si>
    <t xml:space="preserve">              April 2011</t>
  </si>
  <si>
    <t>04/2011</t>
  </si>
  <si>
    <t xml:space="preserve">         April 2014</t>
  </si>
  <si>
    <t>04/2014</t>
  </si>
  <si>
    <t>April 2014</t>
  </si>
  <si>
    <t xml:space="preserve">              April 2014</t>
  </si>
  <si>
    <t>Receivables (net of provisions) arising out of direct insurance operations CA-4.2.25</t>
  </si>
  <si>
    <t>Assets of a type not valued above (see instruction 1)</t>
  </si>
  <si>
    <t xml:space="preserve">            April 2014</t>
  </si>
  <si>
    <t xml:space="preserve"> April 2014</t>
  </si>
</sst>
</file>

<file path=xl/styles.xml><?xml version="1.0" encoding="utf-8"?>
<styleSheet xmlns="http://schemas.openxmlformats.org/spreadsheetml/2006/main">
  <numFmts count="5">
    <numFmt numFmtId="164" formatCode="&quot;$&quot;#,##0_);\(&quot;$&quot;#,##0\)"/>
    <numFmt numFmtId="165" formatCode="0.0%"/>
    <numFmt numFmtId="166" formatCode="#,###.0;\-#,###.0;\-\-"/>
    <numFmt numFmtId="167" formatCode="0.0"/>
    <numFmt numFmtId="168" formatCode="#,##0.0"/>
  </numFmts>
  <fonts count="53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indexed="55"/>
      <name val="Arial"/>
      <family val="2"/>
    </font>
    <font>
      <b/>
      <sz val="9"/>
      <color indexed="23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178"/>
    </font>
    <font>
      <b/>
      <sz val="12"/>
      <name val="Times New Roman"/>
      <family val="1"/>
      <charset val="178"/>
    </font>
    <font>
      <sz val="10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Times New Roman"/>
      <family val="1"/>
      <charset val="178"/>
    </font>
    <font>
      <sz val="11"/>
      <name val="Times New Roman"/>
      <family val="1"/>
      <charset val="178"/>
    </font>
    <font>
      <b/>
      <i/>
      <sz val="8"/>
      <name val="Arial"/>
      <family val="2"/>
    </font>
    <font>
      <sz val="8"/>
      <color indexed="9"/>
      <name val="Arial"/>
      <family val="2"/>
    </font>
    <font>
      <b/>
      <sz val="11"/>
      <color indexed="17"/>
      <name val="Arial"/>
      <family val="2"/>
    </font>
    <font>
      <sz val="12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0">
    <xf numFmtId="0" fontId="0" fillId="0" borderId="0"/>
    <xf numFmtId="0" fontId="8" fillId="0" borderId="0">
      <alignment horizontal="left" vertical="center" wrapText="1"/>
    </xf>
    <xf numFmtId="0" fontId="8" fillId="0" borderId="1" applyBorder="0">
      <alignment horizontal="left" vertical="center" wrapText="1"/>
    </xf>
    <xf numFmtId="0" fontId="8" fillId="0" borderId="0">
      <alignment horizontal="center" vertical="top" wrapText="1"/>
    </xf>
    <xf numFmtId="0" fontId="8" fillId="0" borderId="0">
      <alignment horizontal="left" vertical="center"/>
    </xf>
    <xf numFmtId="0" fontId="7" fillId="0" borderId="0">
      <alignment vertical="center" wrapText="1"/>
    </xf>
    <xf numFmtId="0" fontId="7" fillId="0" borderId="0">
      <alignment horizontal="left" vertical="center"/>
    </xf>
    <xf numFmtId="0" fontId="4" fillId="0" borderId="0">
      <alignment vertical="top"/>
    </xf>
    <xf numFmtId="0" fontId="7" fillId="0" borderId="0">
      <alignment vertical="top"/>
    </xf>
    <xf numFmtId="0" fontId="3" fillId="0" borderId="2">
      <alignment horizontal="left" vertical="center" wrapText="1"/>
    </xf>
    <xf numFmtId="0" fontId="3" fillId="0" borderId="2">
      <alignment horizontal="left" vertical="center"/>
    </xf>
    <xf numFmtId="0" fontId="5" fillId="0" borderId="0">
      <alignment horizontal="center" vertical="top" wrapText="1"/>
    </xf>
    <xf numFmtId="0" fontId="6" fillId="0" borderId="0">
      <alignment textRotation="90"/>
    </xf>
    <xf numFmtId="0" fontId="8" fillId="0" borderId="3">
      <alignment horizontal="center" vertical="center"/>
    </xf>
    <xf numFmtId="0" fontId="2" fillId="0" borderId="0"/>
    <xf numFmtId="0" fontId="1" fillId="0" borderId="0"/>
    <xf numFmtId="0" fontId="1" fillId="0" borderId="0" applyNumberFormat="0"/>
    <xf numFmtId="0" fontId="1" fillId="0" borderId="0" applyNumberFormat="0"/>
    <xf numFmtId="0" fontId="1" fillId="0" borderId="0" applyNumberFormat="0"/>
    <xf numFmtId="0" fontId="26" fillId="0" borderId="0"/>
    <xf numFmtId="0" fontId="30" fillId="0" borderId="0"/>
    <xf numFmtId="0" fontId="3" fillId="0" borderId="0">
      <alignment horizontal="center" vertical="center"/>
    </xf>
    <xf numFmtId="9" fontId="1" fillId="0" borderId="0" applyFont="0" applyFill="0" applyBorder="0" applyAlignment="0" applyProtection="0"/>
    <xf numFmtId="0" fontId="26" fillId="0" borderId="0"/>
    <xf numFmtId="0" fontId="30" fillId="0" borderId="0"/>
    <xf numFmtId="0" fontId="52" fillId="0" borderId="0"/>
    <xf numFmtId="0" fontId="14" fillId="0" borderId="4">
      <alignment horizontal="left" vertical="top" wrapText="1"/>
    </xf>
    <xf numFmtId="0" fontId="14" fillId="0" borderId="4">
      <alignment horizontal="centerContinuous" vertical="top" wrapText="1"/>
    </xf>
    <xf numFmtId="0" fontId="4" fillId="0" borderId="0">
      <alignment vertical="top"/>
    </xf>
    <xf numFmtId="0" fontId="7" fillId="0" borderId="0">
      <alignment vertical="top"/>
    </xf>
  </cellStyleXfs>
  <cellXfs count="2870">
    <xf numFmtId="0" fontId="0" fillId="0" borderId="0" xfId="0"/>
    <xf numFmtId="0" fontId="2" fillId="0" borderId="0" xfId="0" applyFont="1"/>
    <xf numFmtId="0" fontId="2" fillId="0" borderId="5" xfId="0" applyFont="1" applyBorder="1"/>
    <xf numFmtId="0" fontId="6" fillId="0" borderId="3" xfId="12" applyFont="1" applyBorder="1">
      <alignment textRotation="90"/>
    </xf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8" fillId="0" borderId="3" xfId="1" applyFont="1" applyBorder="1">
      <alignment horizontal="left" vertical="center" wrapText="1"/>
    </xf>
    <xf numFmtId="0" fontId="2" fillId="0" borderId="1" xfId="0" applyFont="1" applyBorder="1"/>
    <xf numFmtId="0" fontId="2" fillId="0" borderId="8" xfId="0" applyFont="1" applyBorder="1"/>
    <xf numFmtId="0" fontId="8" fillId="0" borderId="3" xfId="13" applyFont="1" applyBorder="1">
      <alignment horizontal="center" vertical="center"/>
    </xf>
    <xf numFmtId="0" fontId="8" fillId="0" borderId="5" xfId="13" applyFont="1" applyBorder="1" applyAlignment="1">
      <alignment horizontal="centerContinuous" wrapText="1"/>
    </xf>
    <xf numFmtId="0" fontId="2" fillId="0" borderId="9" xfId="0" applyFont="1" applyBorder="1" applyAlignment="1">
      <alignment horizontal="centerContinuous"/>
    </xf>
    <xf numFmtId="0" fontId="2" fillId="0" borderId="9" xfId="0" applyFont="1" applyBorder="1"/>
    <xf numFmtId="0" fontId="2" fillId="0" borderId="10" xfId="0" applyFont="1" applyBorder="1"/>
    <xf numFmtId="0" fontId="8" fillId="0" borderId="1" xfId="13" applyFont="1" applyBorder="1" applyAlignment="1">
      <alignment horizontal="centerContinuous" wrapText="1"/>
    </xf>
    <xf numFmtId="0" fontId="2" fillId="0" borderId="11" xfId="0" applyFont="1" applyBorder="1"/>
    <xf numFmtId="0" fontId="2" fillId="0" borderId="12" xfId="0" applyFont="1" applyBorder="1"/>
    <xf numFmtId="0" fontId="7" fillId="0" borderId="0" xfId="0" applyFont="1"/>
    <xf numFmtId="0" fontId="8" fillId="0" borderId="4" xfId="1" applyFont="1" applyBorder="1">
      <alignment horizontal="left" vertical="center" wrapText="1"/>
    </xf>
    <xf numFmtId="0" fontId="8" fillId="0" borderId="13" xfId="1" applyFont="1" applyBorder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Alignment="1">
      <alignment horizontal="centerContinuous" vertical="top"/>
    </xf>
    <xf numFmtId="0" fontId="8" fillId="0" borderId="1" xfId="4" applyFont="1" applyBorder="1">
      <alignment horizontal="left" vertical="center"/>
    </xf>
    <xf numFmtId="0" fontId="8" fillId="0" borderId="4" xfId="4" applyFont="1" applyBorder="1" applyAlignment="1">
      <alignment horizontal="left" wrapText="1"/>
    </xf>
    <xf numFmtId="0" fontId="8" fillId="0" borderId="13" xfId="4" applyFont="1" applyBorder="1" applyAlignment="1">
      <alignment horizontal="left" vertical="top"/>
    </xf>
    <xf numFmtId="0" fontId="8" fillId="0" borderId="4" xfId="1" applyFont="1" applyBorder="1" applyAlignment="1">
      <alignment horizontal="left" wrapText="1"/>
    </xf>
    <xf numFmtId="0" fontId="8" fillId="0" borderId="13" xfId="0" applyFont="1" applyBorder="1"/>
    <xf numFmtId="0" fontId="8" fillId="0" borderId="0" xfId="1" applyFont="1" applyBorder="1" applyAlignment="1">
      <alignment horizontal="left" vertical="top" wrapText="1"/>
    </xf>
    <xf numFmtId="0" fontId="2" fillId="0" borderId="14" xfId="0" applyFont="1" applyBorder="1"/>
    <xf numFmtId="0" fontId="8" fillId="0" borderId="15" xfId="1" applyFont="1" applyBorder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3" xfId="1" applyFont="1" applyBorder="1">
      <alignment horizontal="left" vertical="center" wrapText="1"/>
    </xf>
    <xf numFmtId="0" fontId="8" fillId="0" borderId="1" xfId="1" applyFont="1" applyBorder="1">
      <alignment horizontal="left" vertical="center" wrapText="1"/>
    </xf>
    <xf numFmtId="0" fontId="11" fillId="0" borderId="0" xfId="0" applyFont="1" applyBorder="1"/>
    <xf numFmtId="0" fontId="12" fillId="0" borderId="14" xfId="21" applyFont="1" applyBorder="1">
      <alignment horizontal="center" vertical="center"/>
    </xf>
    <xf numFmtId="0" fontId="5" fillId="0" borderId="15" xfId="11" applyFont="1" applyBorder="1">
      <alignment horizontal="center" vertical="top" wrapText="1"/>
    </xf>
    <xf numFmtId="0" fontId="11" fillId="0" borderId="9" xfId="0" applyFont="1" applyBorder="1"/>
    <xf numFmtId="0" fontId="12" fillId="0" borderId="10" xfId="21" applyFont="1" applyBorder="1">
      <alignment horizontal="center" vertical="center"/>
    </xf>
    <xf numFmtId="0" fontId="8" fillId="0" borderId="4" xfId="4" applyFont="1" applyBorder="1" applyAlignment="1">
      <alignment horizontal="left" vertical="top" wrapText="1"/>
    </xf>
    <xf numFmtId="0" fontId="8" fillId="0" borderId="15" xfId="4" applyFont="1" applyBorder="1" applyAlignment="1">
      <alignment horizontal="left" vertical="top" wrapText="1"/>
    </xf>
    <xf numFmtId="0" fontId="2" fillId="0" borderId="16" xfId="0" applyFont="1" applyBorder="1"/>
    <xf numFmtId="0" fontId="8" fillId="0" borderId="13" xfId="4" applyFont="1" applyBorder="1">
      <alignment horizontal="left" vertical="center"/>
    </xf>
    <xf numFmtId="0" fontId="8" fillId="0" borderId="15" xfId="1" applyFont="1" applyBorder="1" applyAlignment="1">
      <alignment horizontal="left" vertical="top" wrapText="1"/>
    </xf>
    <xf numFmtId="0" fontId="7" fillId="0" borderId="0" xfId="7" applyFont="1">
      <alignment vertical="top"/>
    </xf>
    <xf numFmtId="0" fontId="8" fillId="0" borderId="8" xfId="4" applyFont="1" applyBorder="1">
      <alignment horizontal="left" vertical="center"/>
    </xf>
    <xf numFmtId="0" fontId="8" fillId="0" borderId="17" xfId="1" applyFont="1" applyBorder="1">
      <alignment horizontal="left" vertical="center" wrapText="1"/>
    </xf>
    <xf numFmtId="0" fontId="2" fillId="0" borderId="8" xfId="0" applyFont="1" applyBorder="1" applyAlignment="1">
      <alignment horizontal="centerContinuous"/>
    </xf>
    <xf numFmtId="0" fontId="8" fillId="0" borderId="2" xfId="13" applyFont="1" applyBorder="1" applyAlignment="1">
      <alignment horizontal="left" vertical="center"/>
    </xf>
    <xf numFmtId="0" fontId="8" fillId="0" borderId="8" xfId="4" applyFont="1" applyBorder="1" applyAlignment="1">
      <alignment horizontal="centerContinuous" vertical="center"/>
    </xf>
    <xf numFmtId="0" fontId="8" fillId="0" borderId="17" xfId="1" applyFont="1" applyBorder="1" applyAlignment="1">
      <alignment horizontal="centerContinuous" vertical="center"/>
    </xf>
    <xf numFmtId="0" fontId="8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5" xfId="13" applyFont="1" applyBorder="1" applyAlignment="1">
      <alignment horizontal="left" vertical="center"/>
    </xf>
    <xf numFmtId="0" fontId="8" fillId="0" borderId="5" xfId="4" applyFont="1" applyBorder="1" applyAlignment="1">
      <alignment horizontal="left" vertical="center" wrapText="1"/>
    </xf>
    <xf numFmtId="0" fontId="8" fillId="0" borderId="5" xfId="4" applyFont="1" applyBorder="1" applyAlignment="1">
      <alignment horizontal="left" vertical="center"/>
    </xf>
    <xf numFmtId="0" fontId="8" fillId="0" borderId="9" xfId="4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 wrapText="1"/>
    </xf>
    <xf numFmtId="0" fontId="8" fillId="0" borderId="4" xfId="0" applyFont="1" applyBorder="1" applyAlignment="1"/>
    <xf numFmtId="0" fontId="8" fillId="0" borderId="15" xfId="2" applyFont="1" applyBorder="1" applyAlignment="1">
      <alignment horizontal="left" vertical="top" wrapText="1"/>
    </xf>
    <xf numFmtId="0" fontId="8" fillId="0" borderId="18" xfId="4" applyFont="1" applyBorder="1" applyAlignment="1">
      <alignment horizontal="left" vertical="top" wrapText="1"/>
    </xf>
    <xf numFmtId="0" fontId="3" fillId="0" borderId="19" xfId="21" applyFont="1" applyBorder="1">
      <alignment horizontal="center" vertical="center"/>
    </xf>
    <xf numFmtId="0" fontId="8" fillId="0" borderId="16" xfId="0" applyFont="1" applyBorder="1"/>
    <xf numFmtId="0" fontId="8" fillId="0" borderId="1" xfId="13" applyFont="1" applyBorder="1" applyAlignment="1">
      <alignment vertical="center"/>
    </xf>
    <xf numFmtId="0" fontId="8" fillId="0" borderId="0" xfId="1" applyFont="1" applyBorder="1">
      <alignment horizontal="left" vertical="center" wrapText="1"/>
    </xf>
    <xf numFmtId="0" fontId="8" fillId="0" borderId="1" xfId="4" applyFont="1" applyBorder="1" applyAlignment="1">
      <alignment horizontal="left" vertical="top"/>
    </xf>
    <xf numFmtId="0" fontId="8" fillId="0" borderId="4" xfId="4" applyFont="1" applyBorder="1" applyAlignment="1">
      <alignment horizontal="left"/>
    </xf>
    <xf numFmtId="0" fontId="8" fillId="0" borderId="13" xfId="4" applyFont="1" applyBorder="1" applyAlignment="1">
      <alignment horizontal="left" vertical="top" wrapText="1"/>
    </xf>
    <xf numFmtId="0" fontId="8" fillId="0" borderId="4" xfId="4" applyFont="1" applyBorder="1">
      <alignment horizontal="left" vertical="center"/>
    </xf>
    <xf numFmtId="0" fontId="8" fillId="0" borderId="8" xfId="1" applyFont="1" applyBorder="1" applyAlignment="1">
      <alignment horizontal="left" vertical="top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Fill="1" applyBorder="1"/>
    <xf numFmtId="0" fontId="5" fillId="0" borderId="13" xfId="11" applyFont="1" applyBorder="1">
      <alignment horizontal="center" vertical="top" wrapText="1"/>
    </xf>
    <xf numFmtId="0" fontId="8" fillId="0" borderId="4" xfId="3" applyFont="1" applyBorder="1">
      <alignment horizontal="center" vertical="top" wrapText="1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8" fillId="0" borderId="15" xfId="3" applyFont="1" applyBorder="1">
      <alignment horizontal="center" vertical="top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5" fillId="0" borderId="20" xfId="11" applyFont="1" applyBorder="1">
      <alignment horizontal="center" vertical="top" wrapText="1"/>
    </xf>
    <xf numFmtId="0" fontId="7" fillId="0" borderId="21" xfId="0" applyFont="1" applyBorder="1"/>
    <xf numFmtId="0" fontId="7" fillId="0" borderId="22" xfId="0" applyFont="1" applyBorder="1"/>
    <xf numFmtId="0" fontId="8" fillId="0" borderId="19" xfId="13" applyFont="1" applyBorder="1">
      <alignment horizontal="center" vertical="center"/>
    </xf>
    <xf numFmtId="0" fontId="6" fillId="0" borderId="4" xfId="12" applyFont="1" applyBorder="1">
      <alignment textRotation="90"/>
    </xf>
    <xf numFmtId="0" fontId="7" fillId="0" borderId="23" xfId="0" applyFont="1" applyBorder="1"/>
    <xf numFmtId="0" fontId="2" fillId="0" borderId="24" xfId="0" applyFont="1" applyBorder="1"/>
    <xf numFmtId="0" fontId="6" fillId="0" borderId="6" xfId="12" applyFont="1" applyBorder="1">
      <alignment textRotation="90"/>
    </xf>
    <xf numFmtId="0" fontId="7" fillId="0" borderId="25" xfId="0" applyFont="1" applyBorder="1"/>
    <xf numFmtId="0" fontId="2" fillId="0" borderId="26" xfId="0" applyFont="1" applyBorder="1"/>
    <xf numFmtId="0" fontId="6" fillId="0" borderId="11" xfId="12" applyFont="1" applyBorder="1">
      <alignment textRotation="90"/>
    </xf>
    <xf numFmtId="0" fontId="2" fillId="0" borderId="25" xfId="0" applyFont="1" applyBorder="1"/>
    <xf numFmtId="0" fontId="7" fillId="0" borderId="27" xfId="0" applyFont="1" applyBorder="1"/>
    <xf numFmtId="0" fontId="2" fillId="0" borderId="28" xfId="0" applyFont="1" applyBorder="1"/>
    <xf numFmtId="0" fontId="8" fillId="0" borderId="19" xfId="1" applyFont="1" applyBorder="1">
      <alignment horizontal="left" vertical="center" wrapText="1"/>
    </xf>
    <xf numFmtId="0" fontId="6" fillId="0" borderId="0" xfId="12" applyFont="1" applyBorder="1">
      <alignment textRotation="90"/>
    </xf>
    <xf numFmtId="0" fontId="8" fillId="0" borderId="29" xfId="13" applyFont="1" applyBorder="1" applyAlignment="1">
      <alignment horizontal="centerContinuous" wrapText="1"/>
    </xf>
    <xf numFmtId="0" fontId="2" fillId="0" borderId="28" xfId="0" applyFont="1" applyBorder="1" applyAlignment="1">
      <alignment horizontal="centerContinuous"/>
    </xf>
    <xf numFmtId="0" fontId="2" fillId="0" borderId="30" xfId="0" applyFont="1" applyBorder="1" applyAlignment="1">
      <alignment horizontal="centerContinuous"/>
    </xf>
    <xf numFmtId="0" fontId="8" fillId="0" borderId="31" xfId="13" applyFont="1" applyBorder="1" applyAlignment="1">
      <alignment horizontal="centerContinuous" wrapText="1"/>
    </xf>
    <xf numFmtId="0" fontId="2" fillId="0" borderId="32" xfId="0" applyFont="1" applyBorder="1" applyAlignment="1">
      <alignment horizontal="centerContinuous"/>
    </xf>
    <xf numFmtId="0" fontId="2" fillId="0" borderId="33" xfId="0" applyFont="1" applyBorder="1" applyAlignment="1">
      <alignment horizontal="centerContinuous"/>
    </xf>
    <xf numFmtId="0" fontId="6" fillId="0" borderId="0" xfId="0" applyFont="1"/>
    <xf numFmtId="0" fontId="14" fillId="0" borderId="0" xfId="0" applyFont="1"/>
    <xf numFmtId="0" fontId="7" fillId="0" borderId="0" xfId="0" applyFont="1" applyAlignment="1">
      <alignment horizontal="left"/>
    </xf>
    <xf numFmtId="0" fontId="14" fillId="0" borderId="0" xfId="0" applyFont="1" applyBorder="1"/>
    <xf numFmtId="0" fontId="15" fillId="0" borderId="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4" fillId="0" borderId="14" xfId="0" applyFont="1" applyBorder="1"/>
    <xf numFmtId="0" fontId="14" fillId="0" borderId="14" xfId="0" applyFont="1" applyBorder="1" applyAlignment="1">
      <alignment horizontal="center"/>
    </xf>
    <xf numFmtId="3" fontId="14" fillId="2" borderId="15" xfId="0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14" fillId="3" borderId="4" xfId="0" applyNumberFormat="1" applyFont="1" applyFill="1" applyBorder="1" applyAlignment="1">
      <alignment horizontal="center"/>
    </xf>
    <xf numFmtId="3" fontId="14" fillId="2" borderId="4" xfId="0" applyNumberFormat="1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14" fillId="0" borderId="0" xfId="0" applyNumberFormat="1" applyFont="1" applyBorder="1" applyAlignment="1">
      <alignment horizontal="center"/>
    </xf>
    <xf numFmtId="0" fontId="14" fillId="0" borderId="18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3" fontId="14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/>
    <xf numFmtId="0" fontId="15" fillId="0" borderId="18" xfId="0" applyFont="1" applyBorder="1"/>
    <xf numFmtId="0" fontId="14" fillId="0" borderId="5" xfId="0" applyFont="1" applyBorder="1"/>
    <xf numFmtId="0" fontId="14" fillId="0" borderId="9" xfId="0" applyFont="1" applyBorder="1"/>
    <xf numFmtId="0" fontId="14" fillId="0" borderId="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" fontId="14" fillId="0" borderId="0" xfId="0" applyNumberFormat="1" applyFont="1"/>
    <xf numFmtId="0" fontId="15" fillId="0" borderId="0" xfId="0" applyFont="1" applyBorder="1"/>
    <xf numFmtId="0" fontId="14" fillId="0" borderId="34" xfId="0" applyFont="1" applyBorder="1"/>
    <xf numFmtId="0" fontId="2" fillId="0" borderId="35" xfId="0" applyFont="1" applyBorder="1"/>
    <xf numFmtId="0" fontId="2" fillId="0" borderId="0" xfId="0" applyFont="1" applyAlignment="1">
      <alignment vertical="center"/>
    </xf>
    <xf numFmtId="0" fontId="2" fillId="0" borderId="36" xfId="0" applyFont="1" applyBorder="1"/>
    <xf numFmtId="0" fontId="5" fillId="0" borderId="6" xfId="11" applyFont="1" applyBorder="1">
      <alignment horizontal="center" vertical="top" wrapText="1"/>
    </xf>
    <xf numFmtId="0" fontId="7" fillId="0" borderId="34" xfId="5" applyFont="1" applyBorder="1">
      <alignment vertical="center" wrapText="1"/>
    </xf>
    <xf numFmtId="0" fontId="2" fillId="0" borderId="37" xfId="0" applyFont="1" applyBorder="1"/>
    <xf numFmtId="0" fontId="8" fillId="0" borderId="38" xfId="1" applyFont="1" applyBorder="1">
      <alignment horizontal="left" vertical="center" wrapText="1"/>
    </xf>
    <xf numFmtId="0" fontId="2" fillId="0" borderId="39" xfId="0" applyFont="1" applyBorder="1"/>
    <xf numFmtId="0" fontId="8" fillId="0" borderId="34" xfId="1" applyFont="1" applyBorder="1">
      <alignment horizontal="left" vertical="center" wrapText="1"/>
    </xf>
    <xf numFmtId="0" fontId="2" fillId="0" borderId="40" xfId="0" applyFont="1" applyBorder="1" applyAlignment="1">
      <alignment horizontal="centerContinuous"/>
    </xf>
    <xf numFmtId="0" fontId="2" fillId="0" borderId="40" xfId="0" applyFont="1" applyBorder="1"/>
    <xf numFmtId="0" fontId="2" fillId="0" borderId="37" xfId="0" applyFont="1" applyBorder="1" applyAlignment="1">
      <alignment horizontal="centerContinuous"/>
    </xf>
    <xf numFmtId="0" fontId="8" fillId="0" borderId="41" xfId="1" applyFont="1" applyBorder="1">
      <alignment horizontal="left" vertical="center" wrapText="1"/>
    </xf>
    <xf numFmtId="0" fontId="8" fillId="0" borderId="42" xfId="13" applyFont="1" applyBorder="1" applyAlignment="1">
      <alignment horizontal="centerContinuous" wrapText="1"/>
    </xf>
    <xf numFmtId="0" fontId="2" fillId="0" borderId="26" xfId="0" applyFont="1" applyBorder="1" applyAlignment="1">
      <alignment horizontal="centerContinuous"/>
    </xf>
    <xf numFmtId="0" fontId="2" fillId="0" borderId="43" xfId="0" applyFont="1" applyBorder="1"/>
    <xf numFmtId="0" fontId="7" fillId="0" borderId="34" xfId="0" applyFont="1" applyBorder="1"/>
    <xf numFmtId="0" fontId="2" fillId="0" borderId="34" xfId="0" applyFont="1" applyBorder="1"/>
    <xf numFmtId="0" fontId="5" fillId="0" borderId="37" xfId="11" applyFont="1" applyBorder="1">
      <alignment horizontal="center" vertical="top" wrapText="1"/>
    </xf>
    <xf numFmtId="0" fontId="5" fillId="0" borderId="44" xfId="11" applyFont="1" applyBorder="1">
      <alignment horizontal="center" vertical="top" wrapText="1"/>
    </xf>
    <xf numFmtId="0" fontId="8" fillId="0" borderId="45" xfId="4" applyFont="1" applyBorder="1" applyAlignment="1">
      <alignment horizontal="justify" vertical="top" wrapText="1"/>
    </xf>
    <xf numFmtId="0" fontId="8" fillId="0" borderId="46" xfId="4" applyFont="1" applyBorder="1">
      <alignment horizontal="left" vertical="center"/>
    </xf>
    <xf numFmtId="0" fontId="8" fillId="0" borderId="46" xfId="1" applyFont="1" applyBorder="1" applyAlignment="1">
      <alignment horizontal="left" wrapText="1"/>
    </xf>
    <xf numFmtId="0" fontId="8" fillId="0" borderId="46" xfId="0" applyFont="1" applyBorder="1" applyAlignment="1">
      <alignment vertical="top" wrapText="1"/>
    </xf>
    <xf numFmtId="0" fontId="3" fillId="0" borderId="36" xfId="10" applyFont="1" applyBorder="1" applyAlignment="1">
      <alignment horizontal="left"/>
    </xf>
    <xf numFmtId="0" fontId="3" fillId="0" borderId="34" xfId="10" applyFont="1" applyBorder="1">
      <alignment horizontal="left" vertical="center"/>
    </xf>
    <xf numFmtId="0" fontId="3" fillId="0" borderId="25" xfId="10" applyFont="1" applyBorder="1">
      <alignment horizontal="left" vertical="center"/>
    </xf>
    <xf numFmtId="0" fontId="8" fillId="0" borderId="46" xfId="1" applyFont="1" applyBorder="1">
      <alignment horizontal="left" vertical="center" wrapText="1"/>
    </xf>
    <xf numFmtId="0" fontId="8" fillId="0" borderId="0" xfId="1" applyFont="1" applyBorder="1" applyAlignment="1">
      <alignment horizontal="centerContinuous" vertical="top" wrapText="1"/>
    </xf>
    <xf numFmtId="0" fontId="8" fillId="0" borderId="47" xfId="4" applyFont="1" applyBorder="1">
      <alignment horizontal="left" vertical="center"/>
    </xf>
    <xf numFmtId="0" fontId="11" fillId="0" borderId="22" xfId="0" applyFont="1" applyBorder="1"/>
    <xf numFmtId="0" fontId="12" fillId="0" borderId="43" xfId="21" applyFont="1" applyBorder="1">
      <alignment horizontal="center" vertical="center"/>
    </xf>
    <xf numFmtId="0" fontId="8" fillId="0" borderId="45" xfId="4" applyFont="1" applyBorder="1" applyAlignment="1">
      <alignment horizontal="left" vertical="top" wrapText="1"/>
    </xf>
    <xf numFmtId="0" fontId="8" fillId="0" borderId="48" xfId="4" applyFont="1" applyBorder="1">
      <alignment horizontal="left" vertical="center"/>
    </xf>
    <xf numFmtId="0" fontId="8" fillId="0" borderId="47" xfId="6" applyFont="1" applyBorder="1">
      <alignment horizontal="left" vertical="center"/>
    </xf>
    <xf numFmtId="0" fontId="8" fillId="0" borderId="48" xfId="4" applyFont="1" applyBorder="1" applyAlignment="1">
      <alignment horizontal="left" vertical="top"/>
    </xf>
    <xf numFmtId="0" fontId="8" fillId="0" borderId="46" xfId="4" applyFont="1" applyBorder="1" applyAlignment="1">
      <alignment horizontal="left"/>
    </xf>
    <xf numFmtId="0" fontId="8" fillId="0" borderId="45" xfId="4" applyFont="1" applyBorder="1" applyAlignment="1">
      <alignment horizontal="left" wrapText="1"/>
    </xf>
    <xf numFmtId="0" fontId="8" fillId="0" borderId="46" xfId="4" applyFont="1" applyBorder="1" applyAlignment="1">
      <alignment horizontal="left" vertical="top" wrapText="1"/>
    </xf>
    <xf numFmtId="0" fontId="7" fillId="0" borderId="38" xfId="6" applyFont="1" applyBorder="1">
      <alignment horizontal="left" vertical="center"/>
    </xf>
    <xf numFmtId="0" fontId="2" fillId="0" borderId="49" xfId="0" applyFont="1" applyBorder="1"/>
    <xf numFmtId="0" fontId="7" fillId="0" borderId="25" xfId="6" applyFont="1" applyBorder="1">
      <alignment horizontal="left" vertical="center"/>
    </xf>
    <xf numFmtId="0" fontId="2" fillId="0" borderId="39" xfId="0" applyFont="1" applyBorder="1" applyAlignment="1">
      <alignment horizontal="centerContinuous"/>
    </xf>
    <xf numFmtId="0" fontId="8" fillId="0" borderId="38" xfId="1" applyFont="1" applyBorder="1" applyAlignment="1">
      <alignment horizontal="left" vertical="center"/>
    </xf>
    <xf numFmtId="0" fontId="8" fillId="0" borderId="47" xfId="1" applyFont="1" applyBorder="1" applyAlignment="1">
      <alignment horizontal="left" vertical="center"/>
    </xf>
    <xf numFmtId="0" fontId="8" fillId="0" borderId="34" xfId="0" applyFont="1" applyBorder="1" applyAlignment="1">
      <alignment horizontal="centerContinuous" wrapText="1"/>
    </xf>
    <xf numFmtId="0" fontId="8" fillId="0" borderId="34" xfId="0" applyFont="1" applyBorder="1" applyAlignment="1">
      <alignment horizontal="centerContinuous" vertical="top" wrapText="1"/>
    </xf>
    <xf numFmtId="0" fontId="8" fillId="0" borderId="46" xfId="0" applyFont="1" applyBorder="1" applyAlignment="1">
      <alignment horizontal="left" wrapText="1"/>
    </xf>
    <xf numFmtId="0" fontId="8" fillId="0" borderId="46" xfId="0" applyFont="1" applyBorder="1" applyAlignment="1">
      <alignment horizontal="left" vertical="top" wrapText="1"/>
    </xf>
    <xf numFmtId="0" fontId="2" fillId="0" borderId="46" xfId="0" applyFont="1" applyBorder="1"/>
    <xf numFmtId="0" fontId="8" fillId="0" borderId="0" xfId="0" applyFont="1" applyBorder="1" applyAlignment="1">
      <alignment wrapText="1"/>
    </xf>
    <xf numFmtId="0" fontId="8" fillId="0" borderId="47" xfId="0" applyFont="1" applyBorder="1" applyAlignment="1">
      <alignment vertical="center"/>
    </xf>
    <xf numFmtId="0" fontId="12" fillId="0" borderId="36" xfId="9" applyFont="1" applyBorder="1" applyAlignment="1">
      <alignment horizontal="left" wrapText="1"/>
    </xf>
    <xf numFmtId="0" fontId="12" fillId="0" borderId="22" xfId="9" applyFont="1" applyBorder="1" applyAlignment="1">
      <alignment horizontal="left" wrapText="1"/>
    </xf>
    <xf numFmtId="0" fontId="8" fillId="0" borderId="46" xfId="2" applyFont="1" applyBorder="1" applyAlignment="1">
      <alignment horizontal="left" wrapText="1"/>
    </xf>
    <xf numFmtId="0" fontId="2" fillId="0" borderId="48" xfId="0" applyFont="1" applyBorder="1"/>
    <xf numFmtId="0" fontId="8" fillId="0" borderId="50" xfId="1" applyFont="1" applyBorder="1">
      <alignment horizontal="left" vertical="center" wrapText="1"/>
    </xf>
    <xf numFmtId="0" fontId="2" fillId="0" borderId="22" xfId="0" applyFont="1" applyBorder="1"/>
    <xf numFmtId="0" fontId="5" fillId="0" borderId="23" xfId="11" applyFont="1" applyBorder="1" applyAlignment="1">
      <alignment horizontal="centerContinuous" vertical="top" wrapText="1"/>
    </xf>
    <xf numFmtId="0" fontId="8" fillId="0" borderId="20" xfId="3" applyFont="1" applyBorder="1">
      <alignment horizontal="center" vertical="top" wrapText="1"/>
    </xf>
    <xf numFmtId="0" fontId="8" fillId="0" borderId="51" xfId="3" applyFont="1" applyBorder="1" applyAlignment="1">
      <alignment horizontal="centerContinuous" vertical="top" wrapText="1"/>
    </xf>
    <xf numFmtId="0" fontId="8" fillId="0" borderId="44" xfId="3" applyFont="1" applyBorder="1">
      <alignment horizontal="center" vertical="top" wrapText="1"/>
    </xf>
    <xf numFmtId="0" fontId="5" fillId="0" borderId="45" xfId="11" applyFont="1" applyBorder="1">
      <alignment horizontal="center" vertical="top" wrapText="1"/>
    </xf>
    <xf numFmtId="0" fontId="8" fillId="0" borderId="47" xfId="1" applyFont="1" applyBorder="1">
      <alignment horizontal="left" vertical="center" wrapText="1"/>
    </xf>
    <xf numFmtId="0" fontId="8" fillId="0" borderId="51" xfId="2" applyFont="1" applyBorder="1" applyAlignment="1">
      <alignment horizontal="centerContinuous" vertical="top" wrapText="1"/>
    </xf>
    <xf numFmtId="0" fontId="5" fillId="0" borderId="52" xfId="11" applyFont="1" applyBorder="1" applyAlignment="1">
      <alignment vertical="top" wrapText="1"/>
    </xf>
    <xf numFmtId="0" fontId="8" fillId="0" borderId="52" xfId="3" applyFont="1" applyBorder="1">
      <alignment horizontal="center" vertical="top" wrapText="1"/>
    </xf>
    <xf numFmtId="0" fontId="8" fillId="0" borderId="20" xfId="3" applyFont="1" applyBorder="1" applyAlignment="1">
      <alignment horizontal="center" vertical="top" wrapText="1"/>
    </xf>
    <xf numFmtId="0" fontId="8" fillId="0" borderId="20" xfId="3" applyFont="1" applyBorder="1" applyAlignment="1">
      <alignment horizontal="center" wrapText="1"/>
    </xf>
    <xf numFmtId="0" fontId="8" fillId="0" borderId="44" xfId="3" applyFont="1" applyBorder="1" applyAlignment="1">
      <alignment horizontal="center" wrapText="1"/>
    </xf>
    <xf numFmtId="0" fontId="8" fillId="0" borderId="53" xfId="3" applyFont="1" applyBorder="1">
      <alignment horizontal="center" vertical="top" wrapText="1"/>
    </xf>
    <xf numFmtId="0" fontId="8" fillId="0" borderId="5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3" fontId="14" fillId="3" borderId="45" xfId="0" applyNumberFormat="1" applyFont="1" applyFill="1" applyBorder="1" applyAlignment="1">
      <alignment horizontal="center"/>
    </xf>
    <xf numFmtId="3" fontId="14" fillId="2" borderId="35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8" fillId="0" borderId="34" xfId="0" applyFont="1" applyBorder="1"/>
    <xf numFmtId="4" fontId="14" fillId="0" borderId="37" xfId="0" applyNumberFormat="1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6" fillId="0" borderId="34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14" fillId="0" borderId="21" xfId="0" applyFont="1" applyBorder="1"/>
    <xf numFmtId="0" fontId="14" fillId="0" borderId="26" xfId="0" applyFont="1" applyBorder="1"/>
    <xf numFmtId="0" fontId="14" fillId="0" borderId="56" xfId="0" applyFont="1" applyBorder="1"/>
    <xf numFmtId="0" fontId="14" fillId="0" borderId="26" xfId="0" applyFont="1" applyBorder="1" applyAlignment="1">
      <alignment horizontal="center"/>
    </xf>
    <xf numFmtId="4" fontId="14" fillId="0" borderId="57" xfId="0" applyNumberFormat="1" applyFont="1" applyBorder="1" applyAlignment="1">
      <alignment horizontal="center"/>
    </xf>
    <xf numFmtId="0" fontId="8" fillId="0" borderId="0" xfId="4" applyFont="1" applyBorder="1">
      <alignment horizontal="left" vertical="center"/>
    </xf>
    <xf numFmtId="0" fontId="2" fillId="0" borderId="20" xfId="0" applyFont="1" applyBorder="1"/>
    <xf numFmtId="0" fontId="2" fillId="0" borderId="19" xfId="0" applyFont="1" applyBorder="1"/>
    <xf numFmtId="0" fontId="8" fillId="0" borderId="17" xfId="4" applyFont="1" applyBorder="1">
      <alignment horizontal="left" vertical="center"/>
    </xf>
    <xf numFmtId="0" fontId="7" fillId="0" borderId="45" xfId="5" applyFont="1" applyBorder="1">
      <alignment vertical="center" wrapText="1"/>
    </xf>
    <xf numFmtId="0" fontId="2" fillId="0" borderId="52" xfId="5" applyFont="1" applyBorder="1" applyAlignment="1">
      <alignment horizontal="left" vertical="center" wrapText="1"/>
    </xf>
    <xf numFmtId="0" fontId="8" fillId="0" borderId="34" xfId="1" applyFont="1" applyBorder="1" applyAlignment="1">
      <alignment horizontal="centerContinuous" vertical="top" wrapText="1"/>
    </xf>
    <xf numFmtId="0" fontId="5" fillId="0" borderId="34" xfId="11" applyFont="1" applyBorder="1" applyAlignment="1">
      <alignment horizontal="centerContinuous" vertical="top" wrapText="1"/>
    </xf>
    <xf numFmtId="0" fontId="8" fillId="0" borderId="58" xfId="3" applyFont="1" applyBorder="1">
      <alignment horizontal="center" vertical="top" wrapText="1"/>
    </xf>
    <xf numFmtId="0" fontId="8" fillId="0" borderId="34" xfId="2" applyFont="1" applyBorder="1" applyAlignment="1">
      <alignment horizontal="centerContinuous" vertical="top" wrapText="1"/>
    </xf>
    <xf numFmtId="0" fontId="5" fillId="4" borderId="34" xfId="11" applyFont="1" applyFill="1" applyBorder="1" applyAlignment="1">
      <alignment horizontal="centerContinuous" vertical="top" wrapText="1"/>
    </xf>
    <xf numFmtId="0" fontId="8" fillId="0" borderId="47" xfId="1" applyFont="1" applyBorder="1" applyAlignment="1">
      <alignment horizontal="left" vertical="center" wrapText="1"/>
    </xf>
    <xf numFmtId="0" fontId="8" fillId="0" borderId="8" xfId="1" applyFont="1" applyBorder="1">
      <alignment horizontal="left" vertical="center" wrapText="1"/>
    </xf>
    <xf numFmtId="0" fontId="15" fillId="0" borderId="25" xfId="1" applyFont="1" applyBorder="1" applyAlignment="1">
      <alignment horizontal="left" vertical="center"/>
    </xf>
    <xf numFmtId="0" fontId="15" fillId="0" borderId="59" xfId="4" applyFont="1" applyBorder="1">
      <alignment horizontal="left" vertical="center"/>
    </xf>
    <xf numFmtId="0" fontId="15" fillId="0" borderId="46" xfId="4" applyFont="1" applyBorder="1" applyAlignment="1">
      <alignment horizontal="left" vertical="top"/>
    </xf>
    <xf numFmtId="0" fontId="15" fillId="0" borderId="47" xfId="4" applyFont="1" applyBorder="1">
      <alignment horizontal="left" vertical="center"/>
    </xf>
    <xf numFmtId="0" fontId="15" fillId="0" borderId="25" xfId="4" applyFont="1" applyBorder="1" applyAlignment="1">
      <alignment horizontal="left" vertical="top"/>
    </xf>
    <xf numFmtId="0" fontId="15" fillId="0" borderId="25" xfId="1" applyFont="1" applyBorder="1" applyAlignment="1">
      <alignment horizontal="left" vertical="center" wrapText="1"/>
    </xf>
    <xf numFmtId="0" fontId="15" fillId="0" borderId="47" xfId="1" applyFont="1" applyBorder="1" applyAlignment="1">
      <alignment horizontal="left" vertical="center"/>
    </xf>
    <xf numFmtId="0" fontId="7" fillId="0" borderId="34" xfId="4" applyFont="1" applyFill="1" applyBorder="1">
      <alignment horizontal="left" vertical="center"/>
    </xf>
    <xf numFmtId="0" fontId="2" fillId="0" borderId="21" xfId="0" applyFont="1" applyBorder="1"/>
    <xf numFmtId="0" fontId="8" fillId="0" borderId="47" xfId="4" applyFont="1" applyBorder="1" applyAlignment="1">
      <alignment horizontal="left" vertical="top"/>
    </xf>
    <xf numFmtId="0" fontId="15" fillId="0" borderId="47" xfId="4" applyFont="1" applyFill="1" applyBorder="1" applyAlignment="1">
      <alignment horizontal="left" vertical="top"/>
    </xf>
    <xf numFmtId="0" fontId="8" fillId="0" borderId="47" xfId="4" applyFont="1" applyFill="1" applyBorder="1" applyAlignment="1">
      <alignment horizontal="left" vertical="top"/>
    </xf>
    <xf numFmtId="0" fontId="15" fillId="0" borderId="47" xfId="0" applyFont="1" applyBorder="1"/>
    <xf numFmtId="0" fontId="8" fillId="0" borderId="8" xfId="0" applyFont="1" applyBorder="1"/>
    <xf numFmtId="0" fontId="8" fillId="0" borderId="47" xfId="0" applyFont="1" applyBorder="1"/>
    <xf numFmtId="0" fontId="15" fillId="0" borderId="47" xfId="0" applyFont="1" applyFill="1" applyBorder="1"/>
    <xf numFmtId="0" fontId="15" fillId="0" borderId="59" xfId="0" applyFont="1" applyFill="1" applyBorder="1"/>
    <xf numFmtId="0" fontId="7" fillId="0" borderId="36" xfId="0" applyFont="1" applyBorder="1"/>
    <xf numFmtId="0" fontId="5" fillId="0" borderId="15" xfId="11" applyFont="1" applyBorder="1" applyAlignment="1">
      <alignment horizontal="center" wrapText="1"/>
    </xf>
    <xf numFmtId="0" fontId="7" fillId="0" borderId="60" xfId="0" applyFont="1" applyBorder="1"/>
    <xf numFmtId="0" fontId="7" fillId="0" borderId="61" xfId="0" applyFont="1" applyBorder="1"/>
    <xf numFmtId="0" fontId="5" fillId="0" borderId="62" xfId="11" applyFont="1" applyBorder="1">
      <alignment horizontal="center" vertical="top" wrapText="1"/>
    </xf>
    <xf numFmtId="0" fontId="5" fillId="0" borderId="14" xfId="11" applyFont="1" applyBorder="1" applyAlignment="1">
      <alignment horizontal="center" wrapText="1"/>
    </xf>
    <xf numFmtId="0" fontId="8" fillId="0" borderId="9" xfId="0" applyFont="1" applyBorder="1"/>
    <xf numFmtId="0" fontId="15" fillId="4" borderId="34" xfId="0" applyFont="1" applyFill="1" applyBorder="1"/>
    <xf numFmtId="0" fontId="15" fillId="4" borderId="47" xfId="4" applyFont="1" applyFill="1" applyBorder="1">
      <alignment horizontal="left" vertical="center"/>
    </xf>
    <xf numFmtId="0" fontId="15" fillId="0" borderId="38" xfId="0" applyFont="1" applyBorder="1"/>
    <xf numFmtId="0" fontId="15" fillId="4" borderId="47" xfId="0" applyFont="1" applyFill="1" applyBorder="1"/>
    <xf numFmtId="0" fontId="8" fillId="4" borderId="8" xfId="0" applyFont="1" applyFill="1" applyBorder="1"/>
    <xf numFmtId="0" fontId="2" fillId="0" borderId="27" xfId="0" applyFont="1" applyBorder="1"/>
    <xf numFmtId="0" fontId="5" fillId="0" borderId="7" xfId="11" applyFont="1" applyBorder="1">
      <alignment horizontal="center" vertical="top" wrapText="1"/>
    </xf>
    <xf numFmtId="0" fontId="5" fillId="0" borderId="53" xfId="11" applyFont="1" applyBorder="1" applyAlignment="1">
      <alignment horizontal="center" wrapText="1"/>
    </xf>
    <xf numFmtId="0" fontId="3" fillId="0" borderId="20" xfId="21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/>
    </xf>
    <xf numFmtId="0" fontId="8" fillId="0" borderId="9" xfId="1" applyFont="1" applyBorder="1" applyAlignment="1">
      <alignment horizontal="left" vertical="top" wrapText="1"/>
    </xf>
    <xf numFmtId="0" fontId="8" fillId="0" borderId="9" xfId="4" applyFont="1" applyBorder="1">
      <alignment horizontal="left" vertical="center"/>
    </xf>
    <xf numFmtId="0" fontId="3" fillId="0" borderId="45" xfId="10" applyFont="1" applyBorder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5" fillId="0" borderId="53" xfId="11" applyFont="1" applyBorder="1">
      <alignment horizontal="center" vertical="top" wrapText="1"/>
    </xf>
    <xf numFmtId="0" fontId="7" fillId="0" borderId="58" xfId="0" applyFont="1" applyBorder="1" applyAlignment="1">
      <alignment wrapText="1"/>
    </xf>
    <xf numFmtId="0" fontId="5" fillId="0" borderId="14" xfId="11" applyFont="1" applyBorder="1">
      <alignment horizontal="center" vertical="top" wrapText="1"/>
    </xf>
    <xf numFmtId="0" fontId="2" fillId="0" borderId="27" xfId="0" applyFont="1" applyBorder="1" applyAlignment="1">
      <alignment horizontal="center"/>
    </xf>
    <xf numFmtId="0" fontId="8" fillId="0" borderId="17" xfId="13" applyFont="1" applyBorder="1">
      <alignment horizontal="center" vertical="center"/>
    </xf>
    <xf numFmtId="0" fontId="7" fillId="0" borderId="63" xfId="0" applyFont="1" applyBorder="1" applyAlignment="1">
      <alignment wrapText="1"/>
    </xf>
    <xf numFmtId="0" fontId="15" fillId="0" borderId="60" xfId="4" applyFont="1" applyBorder="1" applyAlignment="1">
      <alignment horizontal="left" vertical="top" wrapText="1"/>
    </xf>
    <xf numFmtId="0" fontId="15" fillId="0" borderId="64" xfId="4" applyFont="1" applyBorder="1" applyAlignment="1">
      <alignment horizontal="left" vertical="top" wrapText="1"/>
    </xf>
    <xf numFmtId="0" fontId="5" fillId="0" borderId="60" xfId="11" applyFont="1" applyBorder="1">
      <alignment horizontal="center" vertical="top" wrapText="1"/>
    </xf>
    <xf numFmtId="0" fontId="7" fillId="0" borderId="63" xfId="0" applyFont="1" applyBorder="1"/>
    <xf numFmtId="0" fontId="7" fillId="0" borderId="60" xfId="0" applyFont="1" applyBorder="1" applyAlignment="1">
      <alignment horizontal="center" wrapText="1"/>
    </xf>
    <xf numFmtId="0" fontId="7" fillId="0" borderId="64" xfId="0" applyFont="1" applyBorder="1" applyAlignment="1">
      <alignment horizontal="center" wrapText="1"/>
    </xf>
    <xf numFmtId="0" fontId="7" fillId="0" borderId="63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17" applyFont="1" applyAlignment="1">
      <alignment horizontal="right"/>
    </xf>
    <xf numFmtId="0" fontId="16" fillId="0" borderId="0" xfId="17" applyFont="1" applyAlignment="1">
      <alignment horizontal="left"/>
    </xf>
    <xf numFmtId="0" fontId="2" fillId="0" borderId="0" xfId="18" applyFont="1"/>
    <xf numFmtId="0" fontId="2" fillId="0" borderId="0" xfId="18" applyFont="1" applyAlignment="1">
      <alignment vertical="top"/>
    </xf>
    <xf numFmtId="0" fontId="20" fillId="0" borderId="0" xfId="18" applyFont="1" applyBorder="1"/>
    <xf numFmtId="0" fontId="7" fillId="0" borderId="0" xfId="18" applyFont="1" applyBorder="1"/>
    <xf numFmtId="0" fontId="7" fillId="0" borderId="0" xfId="18" applyFont="1"/>
    <xf numFmtId="0" fontId="2" fillId="0" borderId="0" xfId="0" applyFont="1" applyAlignment="1">
      <alignment horizontal="center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18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" fillId="0" borderId="0" xfId="0" applyFont="1"/>
    <xf numFmtId="0" fontId="2" fillId="0" borderId="66" xfId="0" applyFont="1" applyBorder="1"/>
    <xf numFmtId="0" fontId="5" fillId="0" borderId="0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6" xfId="0" applyFont="1" applyBorder="1"/>
    <xf numFmtId="0" fontId="5" fillId="0" borderId="0" xfId="0" applyFont="1"/>
    <xf numFmtId="0" fontId="16" fillId="0" borderId="0" xfId="21" applyFont="1">
      <alignment horizontal="center" vertical="center"/>
    </xf>
    <xf numFmtId="0" fontId="17" fillId="0" borderId="66" xfId="0" applyFont="1" applyBorder="1"/>
    <xf numFmtId="0" fontId="17" fillId="0" borderId="67" xfId="0" applyFont="1" applyBorder="1"/>
    <xf numFmtId="0" fontId="5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/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60" xfId="0" applyFont="1" applyBorder="1"/>
    <xf numFmtId="0" fontId="5" fillId="0" borderId="22" xfId="0" applyFont="1" applyBorder="1" applyAlignment="1">
      <alignment horizontal="right"/>
    </xf>
    <xf numFmtId="0" fontId="5" fillId="0" borderId="61" xfId="0" applyFont="1" applyBorder="1" applyAlignment="1">
      <alignment horizontal="right"/>
    </xf>
    <xf numFmtId="0" fontId="2" fillId="0" borderId="67" xfId="0" applyFont="1" applyBorder="1"/>
    <xf numFmtId="0" fontId="7" fillId="0" borderId="16" xfId="0" applyFont="1" applyBorder="1" applyAlignment="1"/>
    <xf numFmtId="0" fontId="7" fillId="0" borderId="0" xfId="0" applyFont="1" applyAlignment="1"/>
    <xf numFmtId="0" fontId="7" fillId="0" borderId="1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5" fillId="0" borderId="0" xfId="4" applyFont="1" applyBorder="1">
      <alignment horizontal="left" vertical="center"/>
    </xf>
    <xf numFmtId="4" fontId="14" fillId="0" borderId="0" xfId="0" applyNumberFormat="1" applyFont="1" applyBorder="1" applyAlignment="1">
      <alignment horizontal="center"/>
    </xf>
    <xf numFmtId="0" fontId="16" fillId="0" borderId="16" xfId="16" applyFont="1" applyBorder="1" applyAlignment="1">
      <alignment wrapText="1"/>
    </xf>
    <xf numFmtId="0" fontId="16" fillId="0" borderId="16" xfId="16" applyFont="1" applyBorder="1" applyAlignment="1">
      <alignment horizontal="center" vertical="top" wrapText="1"/>
    </xf>
    <xf numFmtId="0" fontId="16" fillId="0" borderId="68" xfId="16" applyFont="1" applyBorder="1" applyAlignment="1">
      <alignment horizontal="center" vertical="top" wrapText="1"/>
    </xf>
    <xf numFmtId="0" fontId="16" fillId="0" borderId="2" xfId="16" applyFont="1" applyBorder="1" applyAlignment="1">
      <alignment horizontal="center" vertical="top" wrapText="1"/>
    </xf>
    <xf numFmtId="0" fontId="16" fillId="0" borderId="9" xfId="16" applyFont="1" applyBorder="1" applyAlignment="1">
      <alignment wrapText="1"/>
    </xf>
    <xf numFmtId="0" fontId="16" fillId="0" borderId="9" xfId="16" applyFont="1" applyBorder="1" applyAlignment="1">
      <alignment horizontal="center" vertical="top" wrapText="1"/>
    </xf>
    <xf numFmtId="0" fontId="16" fillId="0" borderId="10" xfId="16" applyFont="1" applyBorder="1" applyAlignment="1">
      <alignment horizontal="center" vertical="top" wrapText="1"/>
    </xf>
    <xf numFmtId="0" fontId="16" fillId="0" borderId="5" xfId="16" applyFont="1" applyBorder="1" applyAlignment="1">
      <alignment horizontal="center" vertical="top" wrapText="1"/>
    </xf>
    <xf numFmtId="0" fontId="7" fillId="0" borderId="0" xfId="16" applyFont="1"/>
    <xf numFmtId="0" fontId="2" fillId="0" borderId="56" xfId="0" applyFont="1" applyBorder="1"/>
    <xf numFmtId="0" fontId="15" fillId="0" borderId="0" xfId="4" applyFont="1" applyBorder="1" applyAlignment="1">
      <alignment vertical="center"/>
    </xf>
    <xf numFmtId="0" fontId="6" fillId="0" borderId="4" xfId="12" applyFont="1" applyBorder="1" applyAlignment="1">
      <alignment horizontal="center" vertical="center" textRotation="90"/>
    </xf>
    <xf numFmtId="0" fontId="16" fillId="0" borderId="36" xfId="11" applyFont="1" applyBorder="1" applyAlignment="1">
      <alignment vertical="top" wrapText="1"/>
    </xf>
    <xf numFmtId="0" fontId="16" fillId="0" borderId="69" xfId="11" applyFont="1" applyBorder="1">
      <alignment horizontal="center" vertical="top" wrapText="1"/>
    </xf>
    <xf numFmtId="0" fontId="16" fillId="0" borderId="36" xfId="11" applyFont="1" applyBorder="1" applyAlignment="1">
      <alignment horizontal="left" vertical="center" wrapText="1"/>
    </xf>
    <xf numFmtId="0" fontId="16" fillId="0" borderId="43" xfId="21" applyFont="1" applyBorder="1">
      <alignment horizontal="center" vertical="center"/>
    </xf>
    <xf numFmtId="0" fontId="16" fillId="0" borderId="20" xfId="11" applyFont="1" applyBorder="1">
      <alignment horizontal="center" vertical="top" wrapText="1"/>
    </xf>
    <xf numFmtId="0" fontId="16" fillId="0" borderId="44" xfId="11" applyFont="1" applyBorder="1">
      <alignment horizontal="center" vertical="top" wrapText="1"/>
    </xf>
    <xf numFmtId="0" fontId="17" fillId="0" borderId="25" xfId="0" applyFont="1" applyBorder="1"/>
    <xf numFmtId="0" fontId="16" fillId="0" borderId="10" xfId="21" applyFont="1" applyBorder="1">
      <alignment horizontal="center" vertical="center"/>
    </xf>
    <xf numFmtId="0" fontId="16" fillId="0" borderId="13" xfId="11" applyFont="1" applyBorder="1">
      <alignment horizontal="center" vertical="top" wrapText="1"/>
    </xf>
    <xf numFmtId="0" fontId="16" fillId="0" borderId="55" xfId="11" applyFont="1" applyBorder="1">
      <alignment horizontal="center" vertical="top" wrapText="1"/>
    </xf>
    <xf numFmtId="0" fontId="17" fillId="0" borderId="19" xfId="1" applyFont="1" applyBorder="1">
      <alignment horizontal="left" vertical="center" wrapText="1"/>
    </xf>
    <xf numFmtId="0" fontId="16" fillId="0" borderId="70" xfId="21" applyFont="1" applyBorder="1">
      <alignment horizontal="center" vertical="center"/>
    </xf>
    <xf numFmtId="0" fontId="16" fillId="0" borderId="19" xfId="21" applyFont="1" applyBorder="1">
      <alignment horizontal="center" vertical="center"/>
    </xf>
    <xf numFmtId="0" fontId="17" fillId="0" borderId="3" xfId="0" applyFont="1" applyBorder="1"/>
    <xf numFmtId="0" fontId="17" fillId="0" borderId="41" xfId="1" applyFont="1" applyBorder="1">
      <alignment horizontal="left" vertical="center" wrapText="1"/>
    </xf>
    <xf numFmtId="0" fontId="16" fillId="0" borderId="41" xfId="21" applyFont="1" applyBorder="1">
      <alignment horizontal="center" vertical="center"/>
    </xf>
    <xf numFmtId="0" fontId="16" fillId="0" borderId="36" xfId="11" applyFont="1" applyBorder="1" applyAlignment="1">
      <alignment horizontal="centerContinuous" vertical="top" wrapText="1"/>
    </xf>
    <xf numFmtId="0" fontId="16" fillId="0" borderId="22" xfId="11" applyFont="1" applyBorder="1" applyAlignment="1">
      <alignment horizontal="centerContinuous" vertical="top" wrapText="1"/>
    </xf>
    <xf numFmtId="0" fontId="17" fillId="0" borderId="22" xfId="0" applyFont="1" applyBorder="1" applyAlignment="1">
      <alignment horizontal="centerContinuous" vertical="top" wrapText="1"/>
    </xf>
    <xf numFmtId="0" fontId="16" fillId="0" borderId="44" xfId="11" applyFont="1" applyBorder="1" applyAlignment="1">
      <alignment horizontal="center" vertical="top" wrapText="1"/>
    </xf>
    <xf numFmtId="0" fontId="17" fillId="0" borderId="9" xfId="0" applyFont="1" applyBorder="1"/>
    <xf numFmtId="0" fontId="17" fillId="0" borderId="45" xfId="1" applyFont="1" applyBorder="1">
      <alignment horizontal="left" vertical="center" wrapText="1"/>
    </xf>
    <xf numFmtId="0" fontId="17" fillId="0" borderId="3" xfId="1" applyFont="1" applyBorder="1">
      <alignment horizontal="left" vertical="center" wrapText="1"/>
    </xf>
    <xf numFmtId="0" fontId="17" fillId="0" borderId="46" xfId="1" applyFont="1" applyBorder="1">
      <alignment horizontal="left" vertical="center" wrapText="1"/>
    </xf>
    <xf numFmtId="0" fontId="17" fillId="0" borderId="48" xfId="1" applyFont="1" applyBorder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6" fillId="0" borderId="45" xfId="21" applyFont="1" applyBorder="1">
      <alignment horizontal="center" vertical="center"/>
    </xf>
    <xf numFmtId="0" fontId="17" fillId="0" borderId="71" xfId="1" applyFont="1" applyBorder="1">
      <alignment horizontal="left" vertical="center" wrapText="1"/>
    </xf>
    <xf numFmtId="0" fontId="17" fillId="0" borderId="11" xfId="1" applyFont="1" applyBorder="1">
      <alignment horizontal="left" vertical="center" wrapText="1"/>
    </xf>
    <xf numFmtId="0" fontId="17" fillId="0" borderId="0" xfId="1" applyFont="1" applyBorder="1" applyAlignment="1">
      <alignment horizontal="left" vertical="top" wrapText="1"/>
    </xf>
    <xf numFmtId="0" fontId="17" fillId="0" borderId="0" xfId="1" applyFont="1" applyBorder="1">
      <alignment horizontal="left" vertical="center" wrapText="1"/>
    </xf>
    <xf numFmtId="0" fontId="16" fillId="0" borderId="0" xfId="21" applyFont="1" applyBorder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52" xfId="11" applyFont="1" applyBorder="1">
      <alignment horizontal="center" vertical="top" wrapText="1"/>
    </xf>
    <xf numFmtId="0" fontId="16" fillId="0" borderId="48" xfId="11" applyFont="1" applyBorder="1">
      <alignment horizontal="center" vertical="top" wrapText="1"/>
    </xf>
    <xf numFmtId="0" fontId="16" fillId="0" borderId="63" xfId="9" applyFont="1" applyBorder="1">
      <alignment horizontal="left" vertical="center" wrapText="1"/>
    </xf>
    <xf numFmtId="0" fontId="16" fillId="0" borderId="0" xfId="9" applyFont="1" applyBorder="1">
      <alignment horizontal="left" vertical="center" wrapText="1"/>
    </xf>
    <xf numFmtId="0" fontId="17" fillId="5" borderId="0" xfId="0" applyFont="1" applyFill="1" applyBorder="1"/>
    <xf numFmtId="0" fontId="18" fillId="0" borderId="0" xfId="0" applyFont="1"/>
    <xf numFmtId="0" fontId="17" fillId="0" borderId="70" xfId="1" applyFont="1" applyBorder="1">
      <alignment horizontal="left" vertical="center" wrapText="1"/>
    </xf>
    <xf numFmtId="0" fontId="17" fillId="0" borderId="36" xfId="2" applyFont="1" applyBorder="1" applyAlignment="1">
      <alignment vertical="top" wrapText="1"/>
    </xf>
    <xf numFmtId="0" fontId="17" fillId="0" borderId="22" xfId="2" applyFont="1" applyBorder="1" applyAlignment="1">
      <alignment vertical="top" wrapText="1"/>
    </xf>
    <xf numFmtId="0" fontId="17" fillId="0" borderId="34" xfId="2" applyFont="1" applyBorder="1">
      <alignment horizontal="left" vertical="center" wrapText="1"/>
    </xf>
    <xf numFmtId="0" fontId="17" fillId="0" borderId="14" xfId="2" applyFont="1" applyBorder="1">
      <alignment horizontal="left" vertical="center" wrapText="1"/>
    </xf>
    <xf numFmtId="0" fontId="17" fillId="0" borderId="4" xfId="2" applyFont="1" applyBorder="1" applyAlignment="1">
      <alignment horizontal="center" vertical="top" wrapText="1"/>
    </xf>
    <xf numFmtId="0" fontId="17" fillId="0" borderId="35" xfId="2" applyFont="1" applyBorder="1" applyAlignment="1">
      <alignment horizontal="center" vertical="top" wrapText="1"/>
    </xf>
    <xf numFmtId="0" fontId="16" fillId="0" borderId="25" xfId="11" applyFont="1" applyBorder="1">
      <alignment horizontal="center" vertical="top" wrapText="1"/>
    </xf>
    <xf numFmtId="0" fontId="16" fillId="0" borderId="10" xfId="11" applyFont="1" applyBorder="1">
      <alignment horizontal="center" vertical="top" wrapText="1"/>
    </xf>
    <xf numFmtId="0" fontId="16" fillId="0" borderId="5" xfId="11" applyFont="1" applyBorder="1">
      <alignment horizontal="center" vertical="top" wrapText="1"/>
    </xf>
    <xf numFmtId="0" fontId="17" fillId="0" borderId="51" xfId="2" applyFont="1" applyBorder="1" applyAlignment="1">
      <alignment horizontal="centerContinuous" vertical="center" wrapText="1"/>
    </xf>
    <xf numFmtId="0" fontId="17" fillId="0" borderId="24" xfId="2" applyFont="1" applyBorder="1" applyAlignment="1">
      <alignment horizontal="centerContinuous" vertical="center" wrapText="1"/>
    </xf>
    <xf numFmtId="0" fontId="17" fillId="0" borderId="72" xfId="2" applyFont="1" applyBorder="1" applyAlignment="1">
      <alignment horizontal="centerContinuous" vertical="center" wrapText="1"/>
    </xf>
    <xf numFmtId="0" fontId="16" fillId="0" borderId="34" xfId="11" applyFont="1" applyBorder="1">
      <alignment horizontal="center" vertical="top" wrapText="1"/>
    </xf>
    <xf numFmtId="0" fontId="17" fillId="0" borderId="15" xfId="1" applyFont="1" applyBorder="1" applyAlignment="1">
      <alignment horizontal="center" vertical="top" wrapText="1"/>
    </xf>
    <xf numFmtId="0" fontId="17" fillId="0" borderId="4" xfId="1" applyFont="1" applyBorder="1" applyAlignment="1">
      <alignment horizontal="center" vertical="top" wrapText="1"/>
    </xf>
    <xf numFmtId="0" fontId="17" fillId="0" borderId="35" xfId="1" applyFont="1" applyBorder="1" applyAlignment="1">
      <alignment horizontal="center" vertical="top" wrapText="1"/>
    </xf>
    <xf numFmtId="0" fontId="17" fillId="5" borderId="0" xfId="2" applyFont="1" applyFill="1" applyBorder="1">
      <alignment horizontal="left" vertical="center" wrapText="1"/>
    </xf>
    <xf numFmtId="0" fontId="2" fillId="0" borderId="52" xfId="1" applyFont="1" applyBorder="1">
      <alignment horizontal="left" vertical="center" wrapText="1"/>
    </xf>
    <xf numFmtId="0" fontId="2" fillId="0" borderId="51" xfId="1" applyFont="1" applyBorder="1">
      <alignment horizontal="left" vertical="center" wrapText="1"/>
    </xf>
    <xf numFmtId="0" fontId="2" fillId="0" borderId="62" xfId="1" applyFont="1" applyBorder="1">
      <alignment horizontal="left" vertical="center" wrapText="1"/>
    </xf>
    <xf numFmtId="0" fontId="2" fillId="0" borderId="46" xfId="1" applyFont="1" applyBorder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7" xfId="1" applyFont="1" applyBorder="1">
      <alignment horizontal="left" vertical="center" wrapText="1"/>
    </xf>
    <xf numFmtId="0" fontId="2" fillId="0" borderId="4" xfId="1" applyFont="1" applyBorder="1">
      <alignment horizontal="left" vertical="center" wrapText="1"/>
    </xf>
    <xf numFmtId="0" fontId="2" fillId="0" borderId="3" xfId="1" applyFont="1" applyBorder="1">
      <alignment horizontal="left" vertical="center" wrapText="1"/>
    </xf>
    <xf numFmtId="0" fontId="2" fillId="0" borderId="13" xfId="1" applyFont="1" applyBorder="1">
      <alignment horizontal="left" vertical="center" wrapText="1"/>
    </xf>
    <xf numFmtId="0" fontId="2" fillId="0" borderId="45" xfId="1" applyFont="1" applyBorder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0" borderId="17" xfId="2" applyFont="1" applyBorder="1">
      <alignment horizontal="left" vertical="center" wrapText="1"/>
    </xf>
    <xf numFmtId="0" fontId="2" fillId="0" borderId="4" xfId="2" applyFont="1" applyBorder="1" applyAlignment="1">
      <alignment horizontal="right" wrapText="1"/>
    </xf>
    <xf numFmtId="0" fontId="2" fillId="0" borderId="3" xfId="2" applyFont="1" applyBorder="1" applyAlignment="1">
      <alignment horizontal="left" vertical="center" wrapText="1"/>
    </xf>
    <xf numFmtId="0" fontId="2" fillId="0" borderId="13" xfId="2" applyFont="1" applyBorder="1">
      <alignment horizontal="left" vertical="center" wrapText="1"/>
    </xf>
    <xf numFmtId="0" fontId="2" fillId="0" borderId="3" xfId="2" applyFont="1" applyBorder="1" applyAlignment="1">
      <alignment vertical="center" wrapText="1"/>
    </xf>
    <xf numFmtId="0" fontId="2" fillId="0" borderId="17" xfId="2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0" fontId="2" fillId="0" borderId="15" xfId="0" applyFont="1" applyBorder="1" applyAlignment="1"/>
    <xf numFmtId="0" fontId="2" fillId="0" borderId="15" xfId="0" applyFont="1" applyBorder="1"/>
    <xf numFmtId="0" fontId="2" fillId="0" borderId="46" xfId="0" applyFont="1" applyBorder="1" applyAlignment="1"/>
    <xf numFmtId="0" fontId="2" fillId="0" borderId="13" xfId="0" applyFont="1" applyBorder="1"/>
    <xf numFmtId="0" fontId="2" fillId="0" borderId="1" xfId="4" applyFont="1" applyBorder="1">
      <alignment horizontal="left" vertical="center"/>
    </xf>
    <xf numFmtId="0" fontId="2" fillId="0" borderId="17" xfId="4" applyFont="1" applyBorder="1">
      <alignment horizontal="left" vertical="center"/>
    </xf>
    <xf numFmtId="0" fontId="2" fillId="0" borderId="47" xfId="4" applyFont="1" applyBorder="1">
      <alignment horizontal="left" vertical="center"/>
    </xf>
    <xf numFmtId="0" fontId="2" fillId="0" borderId="8" xfId="4" applyFont="1" applyBorder="1">
      <alignment horizontal="left" vertical="center"/>
    </xf>
    <xf numFmtId="0" fontId="2" fillId="0" borderId="31" xfId="4" applyFont="1" applyBorder="1">
      <alignment horizontal="left" vertical="center"/>
    </xf>
    <xf numFmtId="0" fontId="2" fillId="0" borderId="50" xfId="1" applyFont="1" applyBorder="1">
      <alignment horizontal="left" vertical="center" wrapText="1"/>
    </xf>
    <xf numFmtId="0" fontId="2" fillId="0" borderId="0" xfId="1" applyFont="1" applyBorder="1">
      <alignment horizontal="left" vertical="center" wrapText="1"/>
    </xf>
    <xf numFmtId="0" fontId="2" fillId="0" borderId="0" xfId="4" applyFont="1" applyBorder="1">
      <alignment horizontal="left" vertical="center"/>
    </xf>
    <xf numFmtId="0" fontId="2" fillId="0" borderId="9" xfId="1" applyFont="1" applyBorder="1">
      <alignment horizontal="left" vertical="center" wrapText="1"/>
    </xf>
    <xf numFmtId="0" fontId="2" fillId="0" borderId="9" xfId="4" applyFont="1" applyBorder="1">
      <alignment horizontal="left" vertical="center"/>
    </xf>
    <xf numFmtId="0" fontId="8" fillId="5" borderId="0" xfId="2" applyFont="1" applyFill="1" applyBorder="1">
      <alignment horizontal="left" vertical="center" wrapText="1"/>
    </xf>
    <xf numFmtId="0" fontId="17" fillId="0" borderId="48" xfId="0" applyFont="1" applyBorder="1"/>
    <xf numFmtId="0" fontId="17" fillId="0" borderId="47" xfId="0" applyFont="1" applyBorder="1"/>
    <xf numFmtId="0" fontId="17" fillId="0" borderId="0" xfId="0" applyFont="1" applyFill="1" applyBorder="1"/>
    <xf numFmtId="0" fontId="14" fillId="0" borderId="0" xfId="27" applyFont="1" applyBorder="1" applyAlignment="1">
      <alignment horizontal="center" vertical="center" wrapText="1"/>
    </xf>
    <xf numFmtId="0" fontId="14" fillId="0" borderId="36" xfId="0" applyFont="1" applyBorder="1"/>
    <xf numFmtId="0" fontId="16" fillId="0" borderId="22" xfId="0" applyFont="1" applyBorder="1" applyAlignment="1">
      <alignment horizontal="center"/>
    </xf>
    <xf numFmtId="0" fontId="16" fillId="0" borderId="22" xfId="0" applyFont="1" applyBorder="1" applyAlignment="1">
      <alignment horizontal="center" wrapText="1"/>
    </xf>
    <xf numFmtId="0" fontId="14" fillId="0" borderId="22" xfId="0" applyFont="1" applyBorder="1"/>
    <xf numFmtId="0" fontId="14" fillId="0" borderId="43" xfId="0" applyFont="1" applyBorder="1"/>
    <xf numFmtId="0" fontId="14" fillId="0" borderId="22" xfId="0" applyFont="1" applyBorder="1" applyAlignment="1">
      <alignment horizontal="center"/>
    </xf>
    <xf numFmtId="0" fontId="15" fillId="0" borderId="54" xfId="0" applyFont="1" applyBorder="1"/>
    <xf numFmtId="0" fontId="14" fillId="0" borderId="61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4" fillId="0" borderId="71" xfId="0" applyFont="1" applyBorder="1" applyAlignment="1">
      <alignment horizontal="center"/>
    </xf>
    <xf numFmtId="0" fontId="12" fillId="0" borderId="22" xfId="21" applyFont="1" applyBorder="1">
      <alignment horizontal="center" vertical="center"/>
    </xf>
    <xf numFmtId="0" fontId="12" fillId="0" borderId="0" xfId="21" applyFont="1" applyBorder="1">
      <alignment horizontal="center" vertical="center"/>
    </xf>
    <xf numFmtId="0" fontId="5" fillId="0" borderId="58" xfId="11" applyFont="1" applyBorder="1">
      <alignment horizontal="center" vertical="top" wrapText="1"/>
    </xf>
    <xf numFmtId="0" fontId="15" fillId="0" borderId="0" xfId="4" applyFont="1" applyFill="1" applyBorder="1" applyAlignment="1">
      <alignment horizontal="left" vertical="top"/>
    </xf>
    <xf numFmtId="0" fontId="5" fillId="0" borderId="41" xfId="11" applyFont="1" applyBorder="1">
      <alignment horizontal="center" vertical="top" wrapText="1"/>
    </xf>
    <xf numFmtId="0" fontId="5" fillId="0" borderId="11" xfId="11" applyFont="1" applyBorder="1">
      <alignment horizontal="center" vertical="top" wrapText="1"/>
    </xf>
    <xf numFmtId="0" fontId="5" fillId="0" borderId="12" xfId="11" applyFont="1" applyBorder="1">
      <alignment horizontal="center" vertical="top" wrapText="1"/>
    </xf>
    <xf numFmtId="0" fontId="2" fillId="0" borderId="73" xfId="0" applyFont="1" applyBorder="1"/>
    <xf numFmtId="0" fontId="8" fillId="0" borderId="25" xfId="4" applyFont="1" applyBorder="1">
      <alignment horizontal="left" vertical="center"/>
    </xf>
    <xf numFmtId="0" fontId="8" fillId="0" borderId="10" xfId="13" applyFont="1" applyBorder="1">
      <alignment horizontal="center" vertical="center"/>
    </xf>
    <xf numFmtId="0" fontId="5" fillId="0" borderId="60" xfId="11" applyFont="1" applyBorder="1" applyAlignment="1">
      <alignment horizontal="left" vertical="top" wrapText="1"/>
    </xf>
    <xf numFmtId="0" fontId="5" fillId="0" borderId="58" xfId="11" applyFont="1" applyBorder="1" applyAlignment="1">
      <alignment horizontal="left" vertical="top" wrapText="1"/>
    </xf>
    <xf numFmtId="0" fontId="8" fillId="0" borderId="25" xfId="4" applyFont="1" applyBorder="1" applyAlignment="1">
      <alignment horizontal="left" vertical="top"/>
    </xf>
    <xf numFmtId="0" fontId="15" fillId="0" borderId="36" xfId="0" applyFont="1" applyBorder="1"/>
    <xf numFmtId="0" fontId="8" fillId="0" borderId="13" xfId="13" applyFont="1" applyBorder="1">
      <alignment horizontal="center" vertical="center"/>
    </xf>
    <xf numFmtId="0" fontId="7" fillId="4" borderId="69" xfId="0" applyFont="1" applyFill="1" applyBorder="1" applyAlignment="1">
      <alignment horizontal="center"/>
    </xf>
    <xf numFmtId="0" fontId="5" fillId="0" borderId="9" xfId="11" applyFont="1" applyBorder="1" applyAlignment="1">
      <alignment horizontal="center" wrapText="1"/>
    </xf>
    <xf numFmtId="0" fontId="5" fillId="0" borderId="6" xfId="11" applyFont="1" applyBorder="1" applyAlignment="1">
      <alignment horizontal="center" vertical="top" wrapText="1"/>
    </xf>
    <xf numFmtId="0" fontId="3" fillId="0" borderId="0" xfId="21" applyFont="1">
      <alignment horizontal="center" vertical="center"/>
    </xf>
    <xf numFmtId="0" fontId="3" fillId="0" borderId="43" xfId="21" applyFont="1" applyBorder="1">
      <alignment horizontal="center" vertical="center"/>
    </xf>
    <xf numFmtId="0" fontId="5" fillId="0" borderId="51" xfId="11" applyFont="1" applyBorder="1" applyAlignment="1">
      <alignment horizontal="centerContinuous" vertical="top" wrapText="1"/>
    </xf>
    <xf numFmtId="0" fontId="5" fillId="0" borderId="24" xfId="11" applyFont="1" applyBorder="1" applyAlignment="1">
      <alignment horizontal="centerContinuous" vertical="top" wrapText="1"/>
    </xf>
    <xf numFmtId="0" fontId="5" fillId="0" borderId="72" xfId="11" applyFont="1" applyBorder="1" applyAlignment="1">
      <alignment horizontal="centerContinuous" vertical="top" wrapText="1"/>
    </xf>
    <xf numFmtId="0" fontId="3" fillId="0" borderId="14" xfId="21" applyFont="1" applyBorder="1">
      <alignment horizontal="center" vertical="center"/>
    </xf>
    <xf numFmtId="0" fontId="6" fillId="0" borderId="35" xfId="12" applyFont="1" applyBorder="1">
      <alignment textRotation="90"/>
    </xf>
    <xf numFmtId="0" fontId="3" fillId="0" borderId="70" xfId="21" applyFont="1" applyBorder="1">
      <alignment horizontal="center" vertical="center"/>
    </xf>
    <xf numFmtId="0" fontId="5" fillId="0" borderId="6" xfId="11" applyFont="1" applyBorder="1" applyAlignment="1">
      <alignment horizontal="center" wrapText="1"/>
    </xf>
    <xf numFmtId="0" fontId="5" fillId="0" borderId="24" xfId="11" applyFont="1" applyBorder="1" applyAlignment="1">
      <alignment horizontal="center" wrapText="1"/>
    </xf>
    <xf numFmtId="0" fontId="6" fillId="0" borderId="72" xfId="12" applyFont="1" applyBorder="1">
      <alignment textRotation="90"/>
    </xf>
    <xf numFmtId="0" fontId="3" fillId="0" borderId="48" xfId="21" applyFont="1" applyBorder="1">
      <alignment horizontal="center" vertical="center"/>
    </xf>
    <xf numFmtId="0" fontId="5" fillId="0" borderId="13" xfId="11" applyFont="1" applyBorder="1" applyAlignment="1">
      <alignment horizontal="center" wrapText="1"/>
    </xf>
    <xf numFmtId="0" fontId="6" fillId="0" borderId="39" xfId="12" applyFont="1" applyBorder="1">
      <alignment textRotation="90"/>
    </xf>
    <xf numFmtId="0" fontId="6" fillId="0" borderId="8" xfId="12" applyFont="1" applyBorder="1">
      <alignment textRotation="90"/>
    </xf>
    <xf numFmtId="0" fontId="3" fillId="0" borderId="71" xfId="21" applyFont="1" applyBorder="1">
      <alignment horizontal="center" vertical="center"/>
    </xf>
    <xf numFmtId="0" fontId="5" fillId="0" borderId="69" xfId="11" applyFont="1" applyBorder="1" applyAlignment="1">
      <alignment horizontal="center" wrapText="1"/>
    </xf>
    <xf numFmtId="0" fontId="3" fillId="0" borderId="0" xfId="21" applyFont="1" applyBorder="1">
      <alignment horizontal="center" vertical="center"/>
    </xf>
    <xf numFmtId="0" fontId="5" fillId="0" borderId="0" xfId="11" applyFont="1" applyBorder="1" applyAlignment="1">
      <alignment horizontal="center" wrapText="1"/>
    </xf>
    <xf numFmtId="0" fontId="6" fillId="0" borderId="37" xfId="12" applyFont="1" applyBorder="1">
      <alignment textRotation="90"/>
    </xf>
    <xf numFmtId="0" fontId="6" fillId="0" borderId="40" xfId="12" applyFont="1" applyBorder="1">
      <alignment textRotation="90"/>
    </xf>
    <xf numFmtId="0" fontId="6" fillId="0" borderId="33" xfId="12" applyFont="1" applyBorder="1">
      <alignment textRotation="90"/>
    </xf>
    <xf numFmtId="0" fontId="6" fillId="0" borderId="22" xfId="12" applyFont="1" applyBorder="1">
      <alignment textRotation="90"/>
    </xf>
    <xf numFmtId="0" fontId="16" fillId="0" borderId="6" xfId="0" applyFont="1" applyBorder="1" applyAlignment="1">
      <alignment horizontal="center"/>
    </xf>
    <xf numFmtId="0" fontId="16" fillId="0" borderId="19" xfId="0" applyFont="1" applyBorder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6" fillId="0" borderId="4" xfId="11" applyFont="1" applyBorder="1" applyAlignment="1">
      <alignment horizontal="center" vertical="top" wrapText="1"/>
    </xf>
    <xf numFmtId="0" fontId="16" fillId="0" borderId="49" xfId="11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/>
    </xf>
    <xf numFmtId="0" fontId="16" fillId="0" borderId="3" xfId="11" applyFont="1" applyBorder="1">
      <alignment horizontal="center" vertical="top" wrapText="1"/>
    </xf>
    <xf numFmtId="0" fontId="16" fillId="0" borderId="39" xfId="11" applyFont="1" applyBorder="1">
      <alignment horizontal="center" vertical="top" wrapText="1"/>
    </xf>
    <xf numFmtId="0" fontId="16" fillId="0" borderId="13" xfId="0" applyFont="1" applyBorder="1" applyAlignment="1">
      <alignment horizontal="center"/>
    </xf>
    <xf numFmtId="0" fontId="16" fillId="0" borderId="47" xfId="0" applyFont="1" applyBorder="1"/>
    <xf numFmtId="0" fontId="16" fillId="0" borderId="25" xfId="0" applyFont="1" applyBorder="1"/>
    <xf numFmtId="0" fontId="16" fillId="6" borderId="16" xfId="11" applyFont="1" applyFill="1" applyBorder="1">
      <alignment horizontal="center" vertical="top" wrapText="1"/>
    </xf>
    <xf numFmtId="0" fontId="16" fillId="6" borderId="49" xfId="11" applyFont="1" applyFill="1" applyBorder="1">
      <alignment horizontal="center" vertical="top" wrapText="1"/>
    </xf>
    <xf numFmtId="0" fontId="16" fillId="6" borderId="9" xfId="11" applyFont="1" applyFill="1" applyBorder="1">
      <alignment horizontal="center" vertical="top" wrapText="1"/>
    </xf>
    <xf numFmtId="0" fontId="16" fillId="6" borderId="40" xfId="11" applyFont="1" applyFill="1" applyBorder="1">
      <alignment horizontal="center" vertical="top" wrapText="1"/>
    </xf>
    <xf numFmtId="0" fontId="16" fillId="0" borderId="74" xfId="11" applyFont="1" applyBorder="1">
      <alignment horizontal="center" vertical="top" wrapText="1"/>
    </xf>
    <xf numFmtId="0" fontId="17" fillId="0" borderId="0" xfId="4" applyFont="1" applyBorder="1">
      <alignment horizontal="left" vertical="center"/>
    </xf>
    <xf numFmtId="0" fontId="17" fillId="0" borderId="0" xfId="4" applyFont="1" applyBorder="1" applyAlignment="1">
      <alignment horizontal="center" vertical="center"/>
    </xf>
    <xf numFmtId="0" fontId="17" fillId="0" borderId="0" xfId="4" applyFont="1" applyBorder="1" applyAlignment="1">
      <alignment horizontal="centerContinuous" vertical="top"/>
    </xf>
    <xf numFmtId="0" fontId="16" fillId="0" borderId="20" xfId="1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4" xfId="11" applyFont="1" applyBorder="1" applyAlignment="1">
      <alignment horizontal="center" vertical="center" wrapText="1"/>
    </xf>
    <xf numFmtId="0" fontId="16" fillId="0" borderId="70" xfId="0" applyFont="1" applyBorder="1" applyAlignment="1">
      <alignment vertical="center"/>
    </xf>
    <xf numFmtId="0" fontId="16" fillId="0" borderId="4" xfId="0" applyFont="1" applyBorder="1" applyAlignment="1">
      <alignment wrapText="1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0" borderId="76" xfId="0" applyFont="1" applyBorder="1" applyAlignment="1">
      <alignment horizontal="center"/>
    </xf>
    <xf numFmtId="0" fontId="16" fillId="0" borderId="76" xfId="11" applyFont="1" applyBorder="1">
      <alignment horizontal="center" vertical="top" wrapText="1"/>
    </xf>
    <xf numFmtId="0" fontId="16" fillId="0" borderId="30" xfId="11" applyFont="1" applyBorder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2" xfId="0" applyFont="1" applyBorder="1"/>
    <xf numFmtId="0" fontId="16" fillId="0" borderId="20" xfId="0" applyFont="1" applyBorder="1" applyAlignment="1">
      <alignment horizontal="center"/>
    </xf>
    <xf numFmtId="0" fontId="16" fillId="0" borderId="21" xfId="0" applyFont="1" applyBorder="1"/>
    <xf numFmtId="0" fontId="16" fillId="0" borderId="26" xfId="0" applyFont="1" applyBorder="1"/>
    <xf numFmtId="0" fontId="16" fillId="0" borderId="69" xfId="0" applyFont="1" applyBorder="1" applyAlignment="1">
      <alignment horizontal="center"/>
    </xf>
    <xf numFmtId="0" fontId="16" fillId="0" borderId="69" xfId="0" applyFont="1" applyBorder="1"/>
    <xf numFmtId="0" fontId="16" fillId="0" borderId="34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17" fillId="0" borderId="34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3" fillId="0" borderId="13" xfId="21" applyFont="1" applyBorder="1">
      <alignment horizontal="center" vertical="center"/>
    </xf>
    <xf numFmtId="0" fontId="5" fillId="0" borderId="40" xfId="11" applyFont="1" applyBorder="1">
      <alignment horizontal="center" vertical="top" wrapText="1"/>
    </xf>
    <xf numFmtId="0" fontId="3" fillId="0" borderId="45" xfId="21" applyFont="1" applyBorder="1">
      <alignment horizontal="center" vertical="center"/>
    </xf>
    <xf numFmtId="0" fontId="3" fillId="0" borderId="41" xfId="21" applyFont="1" applyBorder="1">
      <alignment horizontal="center" vertical="center"/>
    </xf>
    <xf numFmtId="0" fontId="8" fillId="0" borderId="0" xfId="4" applyFont="1" applyBorder="1" applyAlignment="1">
      <alignment vertical="top"/>
    </xf>
    <xf numFmtId="0" fontId="3" fillId="0" borderId="36" xfId="9" applyFont="1" applyBorder="1" applyAlignment="1">
      <alignment horizontal="left" vertical="center" wrapText="1"/>
    </xf>
    <xf numFmtId="0" fontId="2" fillId="0" borderId="43" xfId="0" applyFont="1" applyBorder="1" applyAlignment="1">
      <alignment vertical="center"/>
    </xf>
    <xf numFmtId="0" fontId="8" fillId="0" borderId="17" xfId="1" applyFont="1" applyBorder="1" applyAlignment="1">
      <alignment horizontal="left" vertical="center" wrapText="1"/>
    </xf>
    <xf numFmtId="0" fontId="8" fillId="0" borderId="45" xfId="4" applyFont="1" applyBorder="1">
      <alignment horizontal="left" vertical="center"/>
    </xf>
    <xf numFmtId="0" fontId="5" fillId="0" borderId="4" xfId="11" applyFont="1" applyBorder="1">
      <alignment horizontal="center" vertical="top" wrapText="1"/>
    </xf>
    <xf numFmtId="0" fontId="5" fillId="0" borderId="35" xfId="11" applyFont="1" applyBorder="1">
      <alignment horizontal="center" vertical="top" wrapText="1"/>
    </xf>
    <xf numFmtId="0" fontId="5" fillId="0" borderId="75" xfId="11" applyFont="1" applyBorder="1" applyAlignment="1">
      <alignment horizontal="center" wrapText="1"/>
    </xf>
    <xf numFmtId="0" fontId="5" fillId="0" borderId="76" xfId="11" applyFont="1" applyBorder="1" applyAlignment="1">
      <alignment horizontal="center" wrapText="1"/>
    </xf>
    <xf numFmtId="0" fontId="5" fillId="0" borderId="77" xfId="11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41" xfId="0" applyFont="1" applyBorder="1"/>
    <xf numFmtId="0" fontId="7" fillId="0" borderId="52" xfId="0" applyFont="1" applyBorder="1" applyAlignment="1">
      <alignment horizontal="center"/>
    </xf>
    <xf numFmtId="0" fontId="2" fillId="0" borderId="44" xfId="0" applyFont="1" applyBorder="1"/>
    <xf numFmtId="0" fontId="6" fillId="0" borderId="9" xfId="12" applyFont="1" applyBorder="1">
      <alignment textRotation="90"/>
    </xf>
    <xf numFmtId="0" fontId="8" fillId="0" borderId="76" xfId="3" applyFont="1" applyBorder="1">
      <alignment horizontal="center" vertical="top" wrapText="1"/>
    </xf>
    <xf numFmtId="0" fontId="8" fillId="0" borderId="29" xfId="3" applyFont="1" applyBorder="1" applyAlignment="1">
      <alignment horizontal="centerContinuous" vertical="top" wrapText="1"/>
    </xf>
    <xf numFmtId="0" fontId="8" fillId="0" borderId="77" xfId="3" applyFont="1" applyBorder="1">
      <alignment horizontal="center" vertical="top" wrapText="1"/>
    </xf>
    <xf numFmtId="0" fontId="7" fillId="0" borderId="4" xfId="11" applyFont="1" applyBorder="1">
      <alignment horizontal="center" vertical="top" wrapText="1"/>
    </xf>
    <xf numFmtId="0" fontId="7" fillId="0" borderId="35" xfId="11" applyFont="1" applyBorder="1">
      <alignment horizontal="center" vertical="top" wrapText="1"/>
    </xf>
    <xf numFmtId="0" fontId="7" fillId="0" borderId="68" xfId="11" applyFont="1" applyBorder="1">
      <alignment horizontal="center" vertical="top" wrapText="1"/>
    </xf>
    <xf numFmtId="0" fontId="7" fillId="0" borderId="71" xfId="11" applyFont="1" applyBorder="1">
      <alignment horizontal="center" vertical="top" wrapText="1"/>
    </xf>
    <xf numFmtId="0" fontId="7" fillId="0" borderId="69" xfId="11" applyFont="1" applyBorder="1">
      <alignment horizontal="center" vertical="top" wrapText="1"/>
    </xf>
    <xf numFmtId="0" fontId="7" fillId="0" borderId="26" xfId="11" applyFont="1" applyBorder="1">
      <alignment horizontal="center" vertical="top" wrapText="1"/>
    </xf>
    <xf numFmtId="0" fontId="7" fillId="0" borderId="57" xfId="11" applyFont="1" applyBorder="1">
      <alignment horizontal="center" vertical="top" wrapText="1"/>
    </xf>
    <xf numFmtId="0" fontId="7" fillId="0" borderId="56" xfId="11" applyFont="1" applyBorder="1">
      <alignment horizontal="center" vertical="top" wrapText="1"/>
    </xf>
    <xf numFmtId="0" fontId="2" fillId="0" borderId="52" xfId="0" applyFont="1" applyBorder="1"/>
    <xf numFmtId="0" fontId="2" fillId="0" borderId="61" xfId="0" applyFont="1" applyBorder="1"/>
    <xf numFmtId="0" fontId="7" fillId="0" borderId="78" xfId="4" applyFont="1" applyBorder="1">
      <alignment horizontal="left" vertical="center"/>
    </xf>
    <xf numFmtId="0" fontId="16" fillId="0" borderId="19" xfId="1" applyFont="1" applyBorder="1">
      <alignment horizontal="left" vertical="center" wrapText="1"/>
    </xf>
    <xf numFmtId="0" fontId="16" fillId="0" borderId="41" xfId="1" applyFont="1" applyBorder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17" fillId="0" borderId="13" xfId="1" applyFont="1" applyBorder="1">
      <alignment horizontal="left" vertical="center" wrapText="1"/>
    </xf>
    <xf numFmtId="0" fontId="16" fillId="0" borderId="48" xfId="21" applyFont="1" applyBorder="1">
      <alignment horizontal="center" vertical="center"/>
    </xf>
    <xf numFmtId="0" fontId="17" fillId="0" borderId="13" xfId="0" applyFont="1" applyBorder="1"/>
    <xf numFmtId="0" fontId="17" fillId="0" borderId="21" xfId="0" applyFont="1" applyBorder="1"/>
    <xf numFmtId="0" fontId="17" fillId="0" borderId="26" xfId="0" applyFont="1" applyBorder="1"/>
    <xf numFmtId="0" fontId="16" fillId="0" borderId="56" xfId="21" applyFont="1" applyBorder="1">
      <alignment horizontal="center" vertical="center"/>
    </xf>
    <xf numFmtId="0" fontId="3" fillId="0" borderId="0" xfId="21" applyFont="1" applyAlignment="1">
      <alignment horizontal="center" vertical="top"/>
    </xf>
    <xf numFmtId="0" fontId="3" fillId="0" borderId="34" xfId="9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0" fontId="3" fillId="0" borderId="15" xfId="2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5" fillId="0" borderId="46" xfId="0" applyFont="1" applyBorder="1" applyAlignment="1">
      <alignment horizontal="center" wrapText="1"/>
    </xf>
    <xf numFmtId="0" fontId="5" fillId="0" borderId="3" xfId="11" applyFont="1" applyBorder="1">
      <alignment horizontal="center" vertical="top" wrapText="1"/>
    </xf>
    <xf numFmtId="0" fontId="8" fillId="0" borderId="24" xfId="1" applyFont="1" applyBorder="1">
      <alignment horizontal="left" vertical="center" wrapText="1"/>
    </xf>
    <xf numFmtId="0" fontId="3" fillId="0" borderId="24" xfId="21" applyFont="1" applyBorder="1">
      <alignment horizontal="center" vertical="center"/>
    </xf>
    <xf numFmtId="0" fontId="2" fillId="0" borderId="24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8" fillId="0" borderId="65" xfId="1" applyFont="1" applyBorder="1">
      <alignment horizontal="left" vertical="center" wrapText="1"/>
    </xf>
    <xf numFmtId="0" fontId="8" fillId="0" borderId="68" xfId="1" applyFont="1" applyBorder="1" applyAlignment="1">
      <alignment horizontal="left" vertical="top" wrapText="1"/>
    </xf>
    <xf numFmtId="0" fontId="8" fillId="0" borderId="18" xfId="1" applyFont="1" applyBorder="1">
      <alignment horizontal="left" vertical="center" wrapText="1"/>
    </xf>
    <xf numFmtId="0" fontId="8" fillId="0" borderId="16" xfId="1" applyFont="1" applyBorder="1" applyAlignment="1">
      <alignment horizontal="left" vertical="top" wrapText="1"/>
    </xf>
    <xf numFmtId="0" fontId="8" fillId="0" borderId="35" xfId="1" applyFont="1" applyBorder="1">
      <alignment horizontal="left" vertical="center" wrapText="1"/>
    </xf>
    <xf numFmtId="0" fontId="8" fillId="0" borderId="2" xfId="4" applyFont="1" applyBorder="1">
      <alignment horizontal="left" vertical="center"/>
    </xf>
    <xf numFmtId="0" fontId="8" fillId="0" borderId="39" xfId="1" applyFont="1" applyBorder="1" applyAlignment="1">
      <alignment horizontal="left" vertical="top" wrapText="1"/>
    </xf>
    <xf numFmtId="0" fontId="15" fillId="0" borderId="24" xfId="4" applyFont="1" applyBorder="1" applyAlignment="1">
      <alignment horizontal="left" vertical="top"/>
    </xf>
    <xf numFmtId="0" fontId="7" fillId="0" borderId="22" xfId="0" applyFont="1" applyBorder="1" applyAlignment="1">
      <alignment horizontal="center"/>
    </xf>
    <xf numFmtId="0" fontId="5" fillId="0" borderId="34" xfId="0" applyFont="1" applyBorder="1"/>
    <xf numFmtId="0" fontId="5" fillId="0" borderId="25" xfId="0" applyFont="1" applyBorder="1"/>
    <xf numFmtId="0" fontId="7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7" fillId="0" borderId="26" xfId="0" applyFont="1" applyBorder="1"/>
    <xf numFmtId="0" fontId="15" fillId="0" borderId="9" xfId="1" applyFont="1" applyBorder="1" applyAlignment="1">
      <alignment horizontal="left" vertical="center"/>
    </xf>
    <xf numFmtId="0" fontId="8" fillId="0" borderId="9" xfId="1" applyFont="1" applyBorder="1">
      <alignment horizontal="left" vertical="center" wrapText="1"/>
    </xf>
    <xf numFmtId="0" fontId="8" fillId="0" borderId="65" xfId="1" applyFont="1" applyBorder="1" applyAlignment="1">
      <alignment horizontal="left" vertical="top" wrapText="1"/>
    </xf>
    <xf numFmtId="0" fontId="8" fillId="0" borderId="53" xfId="1" applyFont="1" applyBorder="1">
      <alignment horizontal="left" vertical="center" wrapText="1"/>
    </xf>
    <xf numFmtId="0" fontId="8" fillId="0" borderId="40" xfId="1" applyFont="1" applyBorder="1" applyAlignment="1">
      <alignment horizontal="left" vertical="center"/>
    </xf>
    <xf numFmtId="0" fontId="7" fillId="0" borderId="27" xfId="0" applyFont="1" applyBorder="1" applyAlignment="1">
      <alignment horizontal="center"/>
    </xf>
    <xf numFmtId="0" fontId="8" fillId="0" borderId="22" xfId="0" applyFont="1" applyBorder="1"/>
    <xf numFmtId="0" fontId="15" fillId="0" borderId="21" xfId="0" applyFont="1" applyBorder="1"/>
    <xf numFmtId="0" fontId="8" fillId="0" borderId="26" xfId="0" applyFont="1" applyBorder="1"/>
    <xf numFmtId="0" fontId="8" fillId="4" borderId="27" xfId="27" applyFont="1" applyFill="1" applyBorder="1" applyAlignment="1">
      <alignment horizontal="centerContinuous" vertical="center" wrapText="1"/>
    </xf>
    <xf numFmtId="0" fontId="8" fillId="4" borderId="28" xfId="27" applyFont="1" applyFill="1" applyBorder="1">
      <alignment horizontal="centerContinuous" vertical="top" wrapText="1"/>
    </xf>
    <xf numFmtId="0" fontId="8" fillId="0" borderId="47" xfId="27" applyFont="1" applyBorder="1" applyAlignment="1">
      <alignment horizontal="left" vertical="center" wrapText="1"/>
    </xf>
    <xf numFmtId="0" fontId="8" fillId="0" borderId="17" xfId="27" applyFont="1" applyBorder="1" applyAlignment="1">
      <alignment horizontal="left" vertical="top" wrapText="1"/>
    </xf>
    <xf numFmtId="0" fontId="18" fillId="0" borderId="79" xfId="3" applyFont="1" applyBorder="1">
      <alignment horizontal="center" vertical="top" wrapText="1"/>
    </xf>
    <xf numFmtId="0" fontId="18" fillId="0" borderId="23" xfId="2" applyFont="1" applyBorder="1" applyAlignment="1">
      <alignment horizontal="centerContinuous" vertical="top" wrapText="1"/>
    </xf>
    <xf numFmtId="0" fontId="18" fillId="0" borderId="23" xfId="2" applyFont="1" applyBorder="1" applyAlignment="1">
      <alignment horizontal="centerContinuous" vertical="center" wrapText="1"/>
    </xf>
    <xf numFmtId="0" fontId="8" fillId="0" borderId="46" xfId="26" applyFont="1" applyBorder="1">
      <alignment horizontal="left" vertical="top" wrapText="1"/>
    </xf>
    <xf numFmtId="0" fontId="8" fillId="0" borderId="13" xfId="26" applyFont="1" applyBorder="1">
      <alignment horizontal="left" vertical="top" wrapText="1"/>
    </xf>
    <xf numFmtId="0" fontId="8" fillId="0" borderId="3" xfId="26" applyFont="1" applyBorder="1">
      <alignment horizontal="left" vertical="top" wrapText="1"/>
    </xf>
    <xf numFmtId="0" fontId="8" fillId="0" borderId="48" xfId="26" applyFont="1" applyBorder="1">
      <alignment horizontal="left" vertical="top" wrapText="1"/>
    </xf>
    <xf numFmtId="0" fontId="8" fillId="0" borderId="3" xfId="26" applyFont="1" applyBorder="1" applyAlignment="1">
      <alignment horizontal="left" vertical="center" wrapText="1"/>
    </xf>
    <xf numFmtId="0" fontId="8" fillId="0" borderId="45" xfId="26" applyFont="1" applyBorder="1">
      <alignment horizontal="left" vertical="top" wrapText="1"/>
    </xf>
    <xf numFmtId="0" fontId="8" fillId="0" borderId="4" xfId="26" applyFont="1" applyBorder="1" applyAlignment="1">
      <alignment horizontal="left" vertical="center" wrapText="1"/>
    </xf>
    <xf numFmtId="0" fontId="18" fillId="0" borderId="72" xfId="2" applyFont="1" applyBorder="1" applyAlignment="1">
      <alignment horizontal="centerContinuous" vertical="center" wrapText="1"/>
    </xf>
    <xf numFmtId="0" fontId="18" fillId="0" borderId="72" xfId="2" applyFont="1" applyBorder="1" applyAlignment="1">
      <alignment horizontal="centerContinuous" vertical="top" wrapText="1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6" fillId="0" borderId="36" xfId="0" applyFont="1" applyBorder="1"/>
    <xf numFmtId="0" fontId="5" fillId="0" borderId="17" xfId="11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0" fontId="15" fillId="0" borderId="21" xfId="1" applyFont="1" applyBorder="1" applyAlignment="1">
      <alignment horizontal="left" vertical="center"/>
    </xf>
    <xf numFmtId="0" fontId="8" fillId="0" borderId="32" xfId="1" applyFont="1" applyBorder="1">
      <alignment horizontal="left" vertical="center" wrapText="1"/>
    </xf>
    <xf numFmtId="0" fontId="5" fillId="0" borderId="4" xfId="11" applyFont="1" applyBorder="1" applyAlignment="1">
      <alignment horizontal="center" vertical="center" wrapText="1"/>
    </xf>
    <xf numFmtId="0" fontId="3" fillId="0" borderId="80" xfId="21" applyFont="1" applyBorder="1">
      <alignment horizontal="center" vertical="center"/>
    </xf>
    <xf numFmtId="0" fontId="3" fillId="0" borderId="23" xfId="21" applyFont="1" applyBorder="1">
      <alignment horizontal="center" vertical="center"/>
    </xf>
    <xf numFmtId="0" fontId="12" fillId="0" borderId="26" xfId="21" applyFont="1" applyBorder="1">
      <alignment horizontal="center" vertical="center"/>
    </xf>
    <xf numFmtId="0" fontId="3" fillId="0" borderId="11" xfId="21" applyFont="1" applyBorder="1">
      <alignment horizontal="center" vertical="center"/>
    </xf>
    <xf numFmtId="0" fontId="3" fillId="0" borderId="9" xfId="21" applyFont="1" applyBorder="1">
      <alignment horizontal="center" vertical="center"/>
    </xf>
    <xf numFmtId="0" fontId="8" fillId="0" borderId="23" xfId="4" applyFont="1" applyBorder="1">
      <alignment horizontal="left" vertical="center"/>
    </xf>
    <xf numFmtId="0" fontId="16" fillId="0" borderId="31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46" xfId="0" applyFont="1" applyBorder="1"/>
    <xf numFmtId="0" fontId="5" fillId="0" borderId="22" xfId="11" applyFont="1" applyBorder="1" applyAlignment="1">
      <alignment horizontal="center" vertical="center" wrapText="1"/>
    </xf>
    <xf numFmtId="0" fontId="8" fillId="0" borderId="68" xfId="1" applyFont="1" applyBorder="1" applyAlignment="1">
      <alignment horizontal="center" vertical="top" wrapText="1"/>
    </xf>
    <xf numFmtId="0" fontId="8" fillId="0" borderId="47" xfId="1" applyFont="1" applyBorder="1" applyAlignment="1">
      <alignment horizontal="left" vertical="top" wrapText="1"/>
    </xf>
    <xf numFmtId="0" fontId="5" fillId="0" borderId="51" xfId="11" applyFont="1" applyBorder="1" applyAlignment="1">
      <alignment horizontal="center" vertical="center" wrapText="1"/>
    </xf>
    <xf numFmtId="0" fontId="8" fillId="0" borderId="47" xfId="4" applyFont="1" applyBorder="1" applyAlignment="1">
      <alignment horizontal="left" vertical="center"/>
    </xf>
    <xf numFmtId="0" fontId="25" fillId="0" borderId="0" xfId="21" applyFont="1" applyBorder="1">
      <alignment horizontal="center" vertical="center"/>
    </xf>
    <xf numFmtId="0" fontId="2" fillId="0" borderId="8" xfId="0" applyFont="1" applyBorder="1" applyAlignment="1">
      <alignment horizontal="center"/>
    </xf>
    <xf numFmtId="0" fontId="5" fillId="0" borderId="52" xfId="11" applyFont="1" applyBorder="1">
      <alignment horizontal="center" vertical="top" wrapText="1"/>
    </xf>
    <xf numFmtId="0" fontId="2" fillId="0" borderId="34" xfId="0" applyFont="1" applyBorder="1" applyAlignment="1">
      <alignment horizontal="center"/>
    </xf>
    <xf numFmtId="0" fontId="28" fillId="0" borderId="0" xfId="19" applyFont="1" applyProtection="1"/>
    <xf numFmtId="0" fontId="2" fillId="0" borderId="57" xfId="0" applyFont="1" applyBorder="1"/>
    <xf numFmtId="0" fontId="2" fillId="0" borderId="38" xfId="0" applyFont="1" applyBorder="1"/>
    <xf numFmtId="0" fontId="2" fillId="0" borderId="47" xfId="0" applyFont="1" applyBorder="1"/>
    <xf numFmtId="0" fontId="2" fillId="0" borderId="64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81" xfId="0" applyFont="1" applyBorder="1"/>
    <xf numFmtId="0" fontId="2" fillId="0" borderId="39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5" fillId="0" borderId="58" xfId="0" applyFont="1" applyBorder="1"/>
    <xf numFmtId="0" fontId="5" fillId="0" borderId="64" xfId="0" applyFont="1" applyBorder="1"/>
    <xf numFmtId="0" fontId="5" fillId="0" borderId="26" xfId="0" applyFont="1" applyBorder="1" applyAlignment="1">
      <alignment horizontal="right"/>
    </xf>
    <xf numFmtId="0" fontId="5" fillId="0" borderId="22" xfId="0" applyFont="1" applyBorder="1"/>
    <xf numFmtId="0" fontId="5" fillId="0" borderId="37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49" fontId="8" fillId="0" borderId="65" xfId="13" applyNumberFormat="1" applyFont="1" applyBorder="1">
      <alignment horizontal="center" vertical="center"/>
    </xf>
    <xf numFmtId="0" fontId="8" fillId="0" borderId="0" xfId="0" applyFont="1"/>
    <xf numFmtId="0" fontId="8" fillId="0" borderId="4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7" fillId="0" borderId="58" xfId="0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27" xfId="11" applyFont="1" applyBorder="1" applyAlignment="1">
      <alignment horizontal="centerContinuous" vertical="center" wrapText="1"/>
    </xf>
    <xf numFmtId="0" fontId="2" fillId="0" borderId="82" xfId="0" applyFont="1" applyBorder="1"/>
    <xf numFmtId="0" fontId="2" fillId="0" borderId="17" xfId="0" applyFont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36" xfId="0" applyFont="1" applyFill="1" applyBorder="1" applyAlignment="1">
      <alignment horizontal="left"/>
    </xf>
    <xf numFmtId="0" fontId="17" fillId="0" borderId="22" xfId="0" applyFont="1" applyFill="1" applyBorder="1" applyAlignment="1">
      <alignment horizontal="left"/>
    </xf>
    <xf numFmtId="0" fontId="15" fillId="0" borderId="0" xfId="0" applyFont="1" applyBorder="1" applyAlignment="1">
      <alignment wrapText="1"/>
    </xf>
    <xf numFmtId="0" fontId="16" fillId="0" borderId="0" xfId="0" applyFont="1"/>
    <xf numFmtId="0" fontId="16" fillId="0" borderId="0" xfId="7" applyFont="1">
      <alignment vertical="top"/>
    </xf>
    <xf numFmtId="0" fontId="16" fillId="0" borderId="0" xfId="28" applyFont="1">
      <alignment vertical="top"/>
    </xf>
    <xf numFmtId="0" fontId="16" fillId="0" borderId="84" xfId="0" applyFont="1" applyBorder="1"/>
    <xf numFmtId="0" fontId="17" fillId="0" borderId="73" xfId="0" applyFont="1" applyBorder="1"/>
    <xf numFmtId="0" fontId="17" fillId="0" borderId="73" xfId="0" applyFont="1" applyBorder="1" applyAlignment="1"/>
    <xf numFmtId="0" fontId="2" fillId="0" borderId="73" xfId="0" applyFont="1" applyBorder="1" applyAlignment="1"/>
    <xf numFmtId="0" fontId="2" fillId="0" borderId="85" xfId="0" applyFont="1" applyBorder="1" applyAlignment="1"/>
    <xf numFmtId="0" fontId="17" fillId="0" borderId="0" xfId="0" applyFont="1" applyBorder="1" applyAlignment="1">
      <alignment horizontal="center"/>
    </xf>
    <xf numFmtId="0" fontId="2" fillId="0" borderId="26" xfId="0" applyFont="1" applyBorder="1" applyAlignment="1"/>
    <xf numFmtId="0" fontId="2" fillId="0" borderId="86" xfId="0" applyFont="1" applyBorder="1" applyAlignment="1"/>
    <xf numFmtId="0" fontId="2" fillId="0" borderId="0" xfId="0" applyFont="1" applyBorder="1" applyAlignment="1"/>
    <xf numFmtId="0" fontId="2" fillId="0" borderId="87" xfId="0" applyFont="1" applyBorder="1" applyAlignment="1"/>
    <xf numFmtId="0" fontId="17" fillId="0" borderId="82" xfId="0" applyFont="1" applyBorder="1"/>
    <xf numFmtId="0" fontId="17" fillId="0" borderId="88" xfId="0" applyFont="1" applyBorder="1"/>
    <xf numFmtId="0" fontId="17" fillId="0" borderId="60" xfId="0" applyFont="1" applyBorder="1"/>
    <xf numFmtId="0" fontId="17" fillId="0" borderId="22" xfId="0" applyFont="1" applyBorder="1"/>
    <xf numFmtId="0" fontId="17" fillId="0" borderId="61" xfId="0" applyFont="1" applyBorder="1"/>
    <xf numFmtId="0" fontId="17" fillId="0" borderId="58" xfId="0" applyFont="1" applyBorder="1" applyAlignment="1">
      <alignment horizontal="center"/>
    </xf>
    <xf numFmtId="0" fontId="17" fillId="0" borderId="37" xfId="0" applyFont="1" applyBorder="1"/>
    <xf numFmtId="0" fontId="17" fillId="0" borderId="6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64" xfId="0" applyFont="1" applyBorder="1" applyAlignment="1">
      <alignment horizontal="center"/>
    </xf>
    <xf numFmtId="0" fontId="17" fillId="0" borderId="57" xfId="0" applyFont="1" applyBorder="1"/>
    <xf numFmtId="0" fontId="17" fillId="0" borderId="0" xfId="0" applyFont="1" applyBorder="1" applyAlignment="1">
      <alignment horizontal="left" wrapText="1"/>
    </xf>
    <xf numFmtId="0" fontId="17" fillId="0" borderId="37" xfId="0" applyFont="1" applyBorder="1" applyAlignment="1">
      <alignment horizontal="left"/>
    </xf>
    <xf numFmtId="0" fontId="16" fillId="0" borderId="24" xfId="0" applyFont="1" applyBorder="1"/>
    <xf numFmtId="0" fontId="16" fillId="0" borderId="72" xfId="0" applyFont="1" applyBorder="1"/>
    <xf numFmtId="0" fontId="16" fillId="0" borderId="79" xfId="0" applyFont="1" applyBorder="1" applyAlignment="1">
      <alignment shrinkToFit="1"/>
    </xf>
    <xf numFmtId="0" fontId="16" fillId="0" borderId="72" xfId="0" applyFont="1" applyBorder="1" applyAlignment="1">
      <alignment shrinkToFit="1"/>
    </xf>
    <xf numFmtId="0" fontId="17" fillId="0" borderId="8" xfId="0" applyFont="1" applyBorder="1"/>
    <xf numFmtId="0" fontId="17" fillId="0" borderId="39" xfId="0" applyFont="1" applyBorder="1"/>
    <xf numFmtId="0" fontId="17" fillId="0" borderId="89" xfId="0" applyFont="1" applyBorder="1"/>
    <xf numFmtId="0" fontId="2" fillId="0" borderId="89" xfId="0" applyFont="1" applyBorder="1"/>
    <xf numFmtId="0" fontId="2" fillId="0" borderId="90" xfId="0" applyFont="1" applyBorder="1"/>
    <xf numFmtId="0" fontId="17" fillId="0" borderId="21" xfId="0" applyFont="1" applyFill="1" applyBorder="1" applyAlignment="1">
      <alignment horizontal="right"/>
    </xf>
    <xf numFmtId="0" fontId="17" fillId="0" borderId="26" xfId="0" applyFont="1" applyFill="1" applyBorder="1" applyAlignment="1">
      <alignment horizontal="left"/>
    </xf>
    <xf numFmtId="0" fontId="17" fillId="0" borderId="34" xfId="0" applyFont="1" applyFill="1" applyBorder="1" applyAlignment="1">
      <alignment horizontal="left"/>
    </xf>
    <xf numFmtId="0" fontId="17" fillId="0" borderId="2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right"/>
    </xf>
    <xf numFmtId="0" fontId="2" fillId="0" borderId="91" xfId="0" applyFont="1" applyBorder="1"/>
    <xf numFmtId="0" fontId="2" fillId="0" borderId="92" xfId="0" applyFont="1" applyBorder="1"/>
    <xf numFmtId="0" fontId="2" fillId="0" borderId="93" xfId="0" applyFont="1" applyBorder="1"/>
    <xf numFmtId="0" fontId="2" fillId="0" borderId="94" xfId="0" applyFont="1" applyBorder="1"/>
    <xf numFmtId="0" fontId="2" fillId="0" borderId="95" xfId="0" applyFont="1" applyBorder="1"/>
    <xf numFmtId="0" fontId="2" fillId="0" borderId="96" xfId="0" applyFont="1" applyBorder="1"/>
    <xf numFmtId="0" fontId="2" fillId="0" borderId="97" xfId="0" applyFont="1" applyBorder="1"/>
    <xf numFmtId="0" fontId="2" fillId="0" borderId="98" xfId="0" applyFont="1" applyBorder="1"/>
    <xf numFmtId="0" fontId="7" fillId="0" borderId="84" xfId="0" applyFont="1" applyBorder="1"/>
    <xf numFmtId="0" fontId="2" fillId="0" borderId="73" xfId="0" applyFont="1" applyBorder="1" applyAlignment="1">
      <alignment horizontal="center"/>
    </xf>
    <xf numFmtId="0" fontId="2" fillId="0" borderId="85" xfId="0" applyFont="1" applyBorder="1"/>
    <xf numFmtId="0" fontId="2" fillId="0" borderId="87" xfId="0" applyFont="1" applyBorder="1"/>
    <xf numFmtId="0" fontId="2" fillId="0" borderId="88" xfId="0" applyFont="1" applyBorder="1"/>
    <xf numFmtId="0" fontId="17" fillId="0" borderId="84" xfId="0" applyFont="1" applyBorder="1"/>
    <xf numFmtId="0" fontId="2" fillId="0" borderId="0" xfId="17" applyFont="1"/>
    <xf numFmtId="0" fontId="1" fillId="0" borderId="9" xfId="15" applyFont="1" applyBorder="1"/>
    <xf numFmtId="0" fontId="1" fillId="0" borderId="0" xfId="15" applyFont="1"/>
    <xf numFmtId="0" fontId="4" fillId="0" borderId="16" xfId="15" applyFont="1" applyBorder="1"/>
    <xf numFmtId="0" fontId="23" fillId="0" borderId="16" xfId="15" applyFont="1" applyBorder="1"/>
    <xf numFmtId="0" fontId="32" fillId="0" borderId="0" xfId="0" applyFont="1"/>
    <xf numFmtId="0" fontId="32" fillId="0" borderId="0" xfId="15" applyFont="1"/>
    <xf numFmtId="0" fontId="4" fillId="0" borderId="0" xfId="15" applyFont="1" applyBorder="1"/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49" fontId="16" fillId="0" borderId="0" xfId="0" applyNumberFormat="1" applyFont="1" applyAlignment="1">
      <alignment horizontal="center" vertical="top" wrapText="1"/>
    </xf>
    <xf numFmtId="0" fontId="7" fillId="0" borderId="16" xfId="0" applyFont="1" applyBorder="1" applyAlignment="1">
      <alignment horizontal="left"/>
    </xf>
    <xf numFmtId="0" fontId="2" fillId="0" borderId="16" xfId="16" applyFont="1" applyBorder="1"/>
    <xf numFmtId="0" fontId="2" fillId="0" borderId="68" xfId="16" applyFont="1" applyBorder="1"/>
    <xf numFmtId="0" fontId="2" fillId="0" borderId="0" xfId="16" applyFont="1" applyBorder="1"/>
    <xf numFmtId="0" fontId="2" fillId="0" borderId="0" xfId="16" applyFont="1"/>
    <xf numFmtId="0" fontId="2" fillId="0" borderId="9" xfId="16" applyFont="1" applyBorder="1"/>
    <xf numFmtId="0" fontId="2" fillId="0" borderId="10" xfId="16" applyFont="1" applyBorder="1"/>
    <xf numFmtId="49" fontId="17" fillId="0" borderId="58" xfId="0" applyNumberFormat="1" applyFont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99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4" xfId="0" applyFont="1" applyBorder="1" applyAlignment="1">
      <alignment horizontal="left"/>
    </xf>
    <xf numFmtId="0" fontId="5" fillId="0" borderId="26" xfId="0" applyFont="1" applyBorder="1"/>
    <xf numFmtId="0" fontId="17" fillId="0" borderId="34" xfId="0" applyFont="1" applyBorder="1"/>
    <xf numFmtId="0" fontId="2" fillId="0" borderId="0" xfId="0" applyFont="1" applyAlignment="1">
      <alignment wrapText="1"/>
    </xf>
    <xf numFmtId="0" fontId="2" fillId="0" borderId="22" xfId="0" applyFont="1" applyBorder="1" applyAlignment="1"/>
    <xf numFmtId="0" fontId="2" fillId="0" borderId="102" xfId="0" applyFont="1" applyBorder="1" applyAlignment="1"/>
    <xf numFmtId="0" fontId="2" fillId="0" borderId="82" xfId="0" applyFont="1" applyBorder="1" applyAlignment="1"/>
    <xf numFmtId="0" fontId="2" fillId="0" borderId="88" xfId="0" applyFont="1" applyBorder="1" applyAlignment="1"/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03" xfId="0" applyFont="1" applyBorder="1" applyAlignment="1">
      <alignment horizontal="center"/>
    </xf>
    <xf numFmtId="0" fontId="17" fillId="0" borderId="104" xfId="0" applyFont="1" applyBorder="1"/>
    <xf numFmtId="0" fontId="17" fillId="0" borderId="5" xfId="0" applyFont="1" applyBorder="1" applyAlignment="1">
      <alignment horizontal="center"/>
    </xf>
    <xf numFmtId="0" fontId="17" fillId="0" borderId="105" xfId="0" applyFont="1" applyBorder="1" applyAlignment="1">
      <alignment horizontal="center"/>
    </xf>
    <xf numFmtId="0" fontId="17" fillId="0" borderId="14" xfId="0" applyFont="1" applyBorder="1"/>
    <xf numFmtId="0" fontId="17" fillId="0" borderId="15" xfId="0" applyFont="1" applyBorder="1"/>
    <xf numFmtId="49" fontId="17" fillId="0" borderId="14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49" fontId="17" fillId="0" borderId="10" xfId="0" applyNumberFormat="1" applyFont="1" applyBorder="1" applyAlignment="1">
      <alignment horizontal="right"/>
    </xf>
    <xf numFmtId="49" fontId="17" fillId="0" borderId="106" xfId="0" applyNumberFormat="1" applyFont="1" applyBorder="1" applyAlignment="1">
      <alignment horizontal="right"/>
    </xf>
    <xf numFmtId="49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/>
    <xf numFmtId="0" fontId="17" fillId="0" borderId="107" xfId="0" applyFont="1" applyBorder="1" applyAlignment="1">
      <alignment horizontal="center"/>
    </xf>
    <xf numFmtId="0" fontId="17" fillId="0" borderId="108" xfId="0" applyFont="1" applyBorder="1" applyAlignment="1">
      <alignment horizontal="center"/>
    </xf>
    <xf numFmtId="0" fontId="17" fillId="0" borderId="109" xfId="0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18" applyFont="1" applyBorder="1"/>
    <xf numFmtId="0" fontId="17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0" xfId="21" applyFont="1" applyAlignment="1">
      <alignment horizontal="center" vertical="center"/>
    </xf>
    <xf numFmtId="0" fontId="7" fillId="0" borderId="0" xfId="7" applyFont="1" applyAlignment="1">
      <alignment horizontal="center" vertical="top"/>
    </xf>
    <xf numFmtId="0" fontId="3" fillId="0" borderId="43" xfId="21" applyFont="1" applyBorder="1" applyAlignment="1">
      <alignment horizontal="center" vertical="center"/>
    </xf>
    <xf numFmtId="0" fontId="3" fillId="0" borderId="56" xfId="21" applyFont="1" applyBorder="1" applyAlignment="1">
      <alignment horizontal="center" vertical="center"/>
    </xf>
    <xf numFmtId="0" fontId="5" fillId="0" borderId="56" xfId="11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8" fillId="0" borderId="65" xfId="13" applyFont="1" applyBorder="1">
      <alignment horizontal="center" vertic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39" xfId="0" applyFont="1" applyFill="1" applyBorder="1"/>
    <xf numFmtId="0" fontId="2" fillId="4" borderId="0" xfId="0" applyFont="1" applyFill="1" applyBorder="1"/>
    <xf numFmtId="0" fontId="2" fillId="4" borderId="16" xfId="0" applyFont="1" applyFill="1" applyBorder="1"/>
    <xf numFmtId="0" fontId="2" fillId="4" borderId="37" xfId="0" applyFont="1" applyFill="1" applyBorder="1"/>
    <xf numFmtId="0" fontId="2" fillId="0" borderId="110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49" fontId="8" fillId="0" borderId="3" xfId="13" applyNumberFormat="1" applyFont="1" applyBorder="1">
      <alignment horizontal="center" vertic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7" fillId="0" borderId="73" xfId="0" applyFont="1" applyBorder="1"/>
    <xf numFmtId="0" fontId="2" fillId="0" borderId="111" xfId="0" applyFont="1" applyBorder="1" applyAlignment="1"/>
    <xf numFmtId="0" fontId="2" fillId="0" borderId="112" xfId="0" applyFont="1" applyBorder="1" applyAlignment="1"/>
    <xf numFmtId="0" fontId="25" fillId="0" borderId="0" xfId="24" applyFont="1"/>
    <xf numFmtId="0" fontId="6" fillId="0" borderId="12" xfId="12" applyFont="1" applyBorder="1">
      <alignment textRotation="90"/>
    </xf>
    <xf numFmtId="3" fontId="25" fillId="0" borderId="10" xfId="24" quotePrefix="1" applyNumberFormat="1" applyFont="1" applyBorder="1" applyAlignment="1">
      <alignment horizontal="center"/>
    </xf>
    <xf numFmtId="3" fontId="25" fillId="0" borderId="14" xfId="24" quotePrefix="1" applyNumberFormat="1" applyFont="1" applyBorder="1" applyAlignment="1">
      <alignment horizontal="center"/>
    </xf>
    <xf numFmtId="0" fontId="3" fillId="0" borderId="0" xfId="24" applyFont="1"/>
    <xf numFmtId="0" fontId="25" fillId="0" borderId="0" xfId="24" applyFont="1" applyFill="1"/>
    <xf numFmtId="0" fontId="25" fillId="0" borderId="0" xfId="24" quotePrefix="1" applyFont="1" applyFill="1" applyAlignment="1">
      <alignment horizontal="center"/>
    </xf>
    <xf numFmtId="0" fontId="3" fillId="0" borderId="0" xfId="24" applyFont="1" applyFill="1"/>
    <xf numFmtId="0" fontId="3" fillId="0" borderId="0" xfId="24" quotePrefix="1" applyFont="1" applyFill="1" applyAlignment="1">
      <alignment horizontal="left"/>
    </xf>
    <xf numFmtId="0" fontId="3" fillId="0" borderId="0" xfId="24" quotePrefix="1" applyFont="1" applyFill="1" applyAlignment="1">
      <alignment horizontal="center"/>
    </xf>
    <xf numFmtId="0" fontId="25" fillId="0" borderId="0" xfId="24" quotePrefix="1" applyFont="1" applyFill="1" applyAlignment="1">
      <alignment horizontal="left"/>
    </xf>
    <xf numFmtId="164" fontId="25" fillId="0" borderId="0" xfId="24" applyNumberFormat="1" applyFont="1" applyFill="1"/>
    <xf numFmtId="0" fontId="25" fillId="0" borderId="0" xfId="24" applyFont="1" applyFill="1" applyAlignment="1">
      <alignment horizontal="center"/>
    </xf>
    <xf numFmtId="0" fontId="25" fillId="0" borderId="0" xfId="24" applyFont="1" applyFill="1" applyAlignment="1">
      <alignment horizontal="left"/>
    </xf>
    <xf numFmtId="0" fontId="3" fillId="0" borderId="10" xfId="21" applyFont="1" applyBorder="1">
      <alignment horizontal="center" vertical="center"/>
    </xf>
    <xf numFmtId="0" fontId="5" fillId="0" borderId="10" xfId="11" applyFont="1" applyBorder="1" applyAlignment="1">
      <alignment horizontal="center" wrapText="1"/>
    </xf>
    <xf numFmtId="0" fontId="6" fillId="0" borderId="65" xfId="12" applyFont="1" applyBorder="1">
      <alignment textRotation="90"/>
    </xf>
    <xf numFmtId="0" fontId="3" fillId="0" borderId="4" xfId="21" applyFont="1" applyBorder="1">
      <alignment horizontal="center" vertical="center"/>
    </xf>
    <xf numFmtId="0" fontId="2" fillId="4" borderId="46" xfId="0" applyFont="1" applyFill="1" applyBorder="1"/>
    <xf numFmtId="0" fontId="2" fillId="4" borderId="18" xfId="0" applyFont="1" applyFill="1" applyBorder="1"/>
    <xf numFmtId="0" fontId="2" fillId="4" borderId="71" xfId="0" applyFont="1" applyFill="1" applyBorder="1"/>
    <xf numFmtId="0" fontId="2" fillId="4" borderId="69" xfId="0" applyFont="1" applyFill="1" applyBorder="1"/>
    <xf numFmtId="0" fontId="2" fillId="4" borderId="42" xfId="0" applyFont="1" applyFill="1" applyBorder="1"/>
    <xf numFmtId="0" fontId="2" fillId="4" borderId="26" xfId="0" applyFont="1" applyFill="1" applyBorder="1"/>
    <xf numFmtId="0" fontId="2" fillId="4" borderId="57" xfId="0" applyFont="1" applyFill="1" applyBorder="1"/>
    <xf numFmtId="0" fontId="8" fillId="0" borderId="39" xfId="13" applyFont="1" applyBorder="1">
      <alignment horizontal="center" vertical="center"/>
    </xf>
    <xf numFmtId="0" fontId="8" fillId="0" borderId="0" xfId="13" applyFont="1" applyBorder="1">
      <alignment horizontal="center" vertical="center"/>
    </xf>
    <xf numFmtId="0" fontId="8" fillId="0" borderId="8" xfId="13" applyFont="1" applyBorder="1" applyAlignment="1">
      <alignment horizontal="centerContinuous" wrapText="1"/>
    </xf>
    <xf numFmtId="0" fontId="8" fillId="0" borderId="39" xfId="13" applyFont="1" applyBorder="1" applyAlignment="1">
      <alignment horizontal="centerContinuous" wrapText="1"/>
    </xf>
    <xf numFmtId="0" fontId="7" fillId="0" borderId="0" xfId="7" applyFont="1" applyAlignment="1">
      <alignment horizontal="centerContinuous" vertical="top"/>
    </xf>
    <xf numFmtId="49" fontId="3" fillId="0" borderId="48" xfId="21" applyNumberFormat="1" applyFont="1" applyBorder="1">
      <alignment horizontal="center" vertical="center"/>
    </xf>
    <xf numFmtId="0" fontId="3" fillId="0" borderId="56" xfId="21" applyFont="1" applyBorder="1">
      <alignment horizontal="center" vertical="center"/>
    </xf>
    <xf numFmtId="0" fontId="3" fillId="0" borderId="78" xfId="21" applyFont="1" applyBorder="1">
      <alignment horizontal="center" vertical="center"/>
    </xf>
    <xf numFmtId="9" fontId="17" fillId="0" borderId="13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6" borderId="0" xfId="0" applyFont="1" applyFill="1" applyBorder="1"/>
    <xf numFmtId="0" fontId="17" fillId="0" borderId="9" xfId="0" applyFont="1" applyBorder="1" applyAlignment="1">
      <alignment horizontal="center"/>
    </xf>
    <xf numFmtId="0" fontId="17" fillId="6" borderId="9" xfId="0" applyFont="1" applyFill="1" applyBorder="1"/>
    <xf numFmtId="0" fontId="17" fillId="0" borderId="26" xfId="0" applyFont="1" applyBorder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horizontal="centerContinuous" vertical="top"/>
    </xf>
    <xf numFmtId="0" fontId="25" fillId="0" borderId="0" xfId="0" applyFont="1" applyAlignment="1">
      <alignment horizontal="center"/>
    </xf>
    <xf numFmtId="0" fontId="25" fillId="0" borderId="0" xfId="0" applyFont="1"/>
    <xf numFmtId="0" fontId="17" fillId="0" borderId="10" xfId="0" applyFont="1" applyBorder="1"/>
    <xf numFmtId="0" fontId="17" fillId="0" borderId="0" xfId="1" applyFont="1" applyBorder="1" applyAlignment="1">
      <alignment horizontal="right" vertical="center" wrapText="1"/>
    </xf>
    <xf numFmtId="0" fontId="17" fillId="6" borderId="37" xfId="0" applyFont="1" applyFill="1" applyBorder="1"/>
    <xf numFmtId="0" fontId="17" fillId="0" borderId="26" xfId="1" applyFont="1" applyBorder="1" applyAlignment="1">
      <alignment horizontal="right" vertical="center" wrapText="1"/>
    </xf>
    <xf numFmtId="0" fontId="17" fillId="6" borderId="26" xfId="0" applyFont="1" applyFill="1" applyBorder="1"/>
    <xf numFmtId="0" fontId="17" fillId="6" borderId="57" xfId="0" applyFont="1" applyFill="1" applyBorder="1"/>
    <xf numFmtId="0" fontId="17" fillId="6" borderId="70" xfId="0" applyFont="1" applyFill="1" applyBorder="1"/>
    <xf numFmtId="0" fontId="17" fillId="0" borderId="46" xfId="0" applyFont="1" applyBorder="1" applyAlignment="1">
      <alignment wrapText="1"/>
    </xf>
    <xf numFmtId="0" fontId="17" fillId="0" borderId="46" xfId="0" applyFont="1" applyBorder="1"/>
    <xf numFmtId="0" fontId="17" fillId="0" borderId="71" xfId="0" applyFont="1" applyBorder="1" applyAlignment="1">
      <alignment wrapText="1"/>
    </xf>
    <xf numFmtId="0" fontId="2" fillId="0" borderId="73" xfId="0" applyFont="1" applyBorder="1" applyAlignment="1">
      <alignment vertical="top"/>
    </xf>
    <xf numFmtId="0" fontId="2" fillId="0" borderId="82" xfId="0" applyFont="1" applyBorder="1" applyAlignment="1">
      <alignment vertical="top"/>
    </xf>
    <xf numFmtId="0" fontId="2" fillId="0" borderId="24" xfId="0" applyFont="1" applyBorder="1" applyAlignment="1">
      <alignment horizontal="centerContinuous" vertical="top" wrapText="1"/>
    </xf>
    <xf numFmtId="0" fontId="2" fillId="4" borderId="0" xfId="0" applyFont="1" applyFill="1" applyBorder="1" applyAlignment="1">
      <alignment horizontal="centerContinuous" vertical="top" wrapText="1"/>
    </xf>
    <xf numFmtId="0" fontId="3" fillId="4" borderId="0" xfId="21" applyFont="1" applyFill="1" applyBorder="1">
      <alignment horizontal="center" vertical="center"/>
    </xf>
    <xf numFmtId="0" fontId="5" fillId="0" borderId="113" xfId="11" applyFont="1" applyBorder="1">
      <alignment horizontal="center" vertical="top" wrapText="1"/>
    </xf>
    <xf numFmtId="0" fontId="5" fillId="0" borderId="48" xfId="11" applyFont="1" applyBorder="1">
      <alignment horizontal="center" vertical="top" wrapText="1"/>
    </xf>
    <xf numFmtId="0" fontId="5" fillId="0" borderId="55" xfId="11" applyFont="1" applyBorder="1">
      <alignment horizontal="center" vertical="top" wrapText="1"/>
    </xf>
    <xf numFmtId="0" fontId="2" fillId="0" borderId="0" xfId="0" applyFont="1" applyBorder="1" applyAlignment="1">
      <alignment horizontal="centerContinuous" vertical="top" wrapText="1"/>
    </xf>
    <xf numFmtId="0" fontId="8" fillId="0" borderId="34" xfId="2" applyFont="1" applyBorder="1" applyAlignment="1">
      <alignment horizontal="centerContinuous" vertical="center" wrapText="1"/>
    </xf>
    <xf numFmtId="0" fontId="8" fillId="0" borderId="37" xfId="2" applyFont="1" applyBorder="1" applyAlignment="1">
      <alignment horizontal="centerContinuous" vertical="center" wrapText="1"/>
    </xf>
    <xf numFmtId="0" fontId="8" fillId="0" borderId="37" xfId="2" applyFont="1" applyBorder="1" applyAlignment="1">
      <alignment horizontal="centerContinuous" vertical="top" wrapText="1"/>
    </xf>
    <xf numFmtId="0" fontId="3" fillId="0" borderId="22" xfId="21" applyFont="1" applyBorder="1">
      <alignment horizontal="center" vertical="center"/>
    </xf>
    <xf numFmtId="10" fontId="8" fillId="0" borderId="60" xfId="22" applyNumberFormat="1" applyFont="1" applyBorder="1" applyAlignment="1">
      <alignment horizontal="center" vertical="top" wrapText="1"/>
    </xf>
    <xf numFmtId="10" fontId="8" fillId="0" borderId="52" xfId="22" applyNumberFormat="1" applyFont="1" applyBorder="1" applyAlignment="1">
      <alignment horizontal="center" vertical="top" wrapText="1"/>
    </xf>
    <xf numFmtId="10" fontId="8" fillId="0" borderId="44" xfId="22" applyNumberFormat="1" applyFont="1" applyBorder="1" applyAlignment="1">
      <alignment horizontal="center" vertical="top" wrapText="1"/>
    </xf>
    <xf numFmtId="0" fontId="3" fillId="0" borderId="26" xfId="21" applyFont="1" applyBorder="1">
      <alignment horizontal="center" vertical="center"/>
    </xf>
    <xf numFmtId="10" fontId="8" fillId="0" borderId="64" xfId="22" applyNumberFormat="1" applyFont="1" applyBorder="1" applyAlignment="1">
      <alignment horizontal="center" vertical="top" wrapText="1"/>
    </xf>
    <xf numFmtId="10" fontId="8" fillId="0" borderId="71" xfId="22" applyNumberFormat="1" applyFont="1" applyBorder="1" applyAlignment="1">
      <alignment horizontal="center" vertical="top" wrapText="1"/>
    </xf>
    <xf numFmtId="10" fontId="8" fillId="0" borderId="74" xfId="22" applyNumberFormat="1" applyFont="1" applyBorder="1" applyAlignment="1">
      <alignment horizontal="center" vertical="top" wrapText="1"/>
    </xf>
    <xf numFmtId="0" fontId="3" fillId="0" borderId="25" xfId="21" applyFont="1" applyBorder="1">
      <alignment horizontal="center" vertical="center"/>
    </xf>
    <xf numFmtId="0" fontId="2" fillId="0" borderId="113" xfId="0" applyFont="1" applyBorder="1"/>
    <xf numFmtId="0" fontId="3" fillId="0" borderId="47" xfId="21" applyFont="1" applyBorder="1">
      <alignment horizontal="center" vertical="center"/>
    </xf>
    <xf numFmtId="0" fontId="3" fillId="0" borderId="59" xfId="21" applyFont="1" applyBorder="1">
      <alignment horizontal="center" vertical="center"/>
    </xf>
    <xf numFmtId="0" fontId="2" fillId="0" borderId="80" xfId="0" applyFont="1" applyBorder="1"/>
    <xf numFmtId="0" fontId="2" fillId="0" borderId="0" xfId="0" applyFont="1" applyBorder="1" applyAlignment="1">
      <alignment horizontal="left" wrapText="1"/>
    </xf>
    <xf numFmtId="0" fontId="8" fillId="0" borderId="72" xfId="2" applyFont="1" applyBorder="1" applyAlignment="1">
      <alignment horizontal="centerContinuous" vertical="center" wrapText="1"/>
    </xf>
    <xf numFmtId="0" fontId="8" fillId="0" borderId="72" xfId="2" applyFont="1" applyBorder="1" applyAlignment="1">
      <alignment horizontal="centerContinuous" vertical="top" wrapText="1"/>
    </xf>
    <xf numFmtId="0" fontId="5" fillId="0" borderId="46" xfId="11" applyFont="1" applyBorder="1">
      <alignment horizontal="center" vertical="top" wrapText="1"/>
    </xf>
    <xf numFmtId="0" fontId="3" fillId="4" borderId="28" xfId="21" applyFont="1" applyFill="1" applyBorder="1">
      <alignment horizontal="center" vertical="center"/>
    </xf>
    <xf numFmtId="0" fontId="3" fillId="0" borderId="61" xfId="21" applyFont="1" applyBorder="1">
      <alignment horizontal="center" vertical="center"/>
    </xf>
    <xf numFmtId="0" fontId="3" fillId="0" borderId="30" xfId="21" applyFont="1" applyBorder="1">
      <alignment horizontal="center" vertical="center"/>
    </xf>
    <xf numFmtId="0" fontId="3" fillId="0" borderId="57" xfId="21" applyFont="1" applyBorder="1">
      <alignment horizontal="center" vertical="center"/>
    </xf>
    <xf numFmtId="0" fontId="2" fillId="0" borderId="36" xfId="0" applyFont="1" applyBorder="1" applyAlignment="1">
      <alignment horizontal="center"/>
    </xf>
    <xf numFmtId="0" fontId="8" fillId="0" borderId="5" xfId="13" applyFont="1" applyBorder="1">
      <alignment horizontal="center" vertical="center"/>
    </xf>
    <xf numFmtId="0" fontId="8" fillId="0" borderId="9" xfId="13" applyFont="1" applyBorder="1">
      <alignment horizontal="center" vertical="center"/>
    </xf>
    <xf numFmtId="0" fontId="8" fillId="0" borderId="55" xfId="13" applyFont="1" applyBorder="1">
      <alignment horizontal="center" vertical="center"/>
    </xf>
    <xf numFmtId="0" fontId="8" fillId="0" borderId="1" xfId="13" applyFont="1" applyBorder="1">
      <alignment horizontal="center" vertical="center"/>
    </xf>
    <xf numFmtId="0" fontId="8" fillId="0" borderId="8" xfId="13" applyFont="1" applyBorder="1">
      <alignment horizontal="center" vertical="center"/>
    </xf>
    <xf numFmtId="0" fontId="2" fillId="0" borderId="113" xfId="0" applyFont="1" applyBorder="1" applyAlignment="1">
      <alignment horizontal="center"/>
    </xf>
    <xf numFmtId="0" fontId="2" fillId="0" borderId="50" xfId="0" applyFont="1" applyBorder="1"/>
    <xf numFmtId="0" fontId="7" fillId="0" borderId="64" xfId="0" applyFont="1" applyBorder="1"/>
    <xf numFmtId="0" fontId="2" fillId="0" borderId="79" xfId="0" applyFont="1" applyBorder="1" applyAlignment="1">
      <alignment horizontal="center"/>
    </xf>
    <xf numFmtId="0" fontId="2" fillId="0" borderId="62" xfId="0" applyFont="1" applyBorder="1"/>
    <xf numFmtId="0" fontId="2" fillId="0" borderId="31" xfId="0" applyFont="1" applyBorder="1"/>
    <xf numFmtId="0" fontId="2" fillId="0" borderId="102" xfId="0" applyFont="1" applyBorder="1"/>
    <xf numFmtId="0" fontId="5" fillId="0" borderId="39" xfId="11" applyFont="1" applyBorder="1">
      <alignment horizontal="center" vertical="top" wrapText="1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2" xfId="10" applyFont="1" applyBorder="1">
      <alignment horizontal="left" vertical="center"/>
    </xf>
    <xf numFmtId="0" fontId="3" fillId="0" borderId="20" xfId="21" applyFont="1" applyBorder="1">
      <alignment horizontal="center" vertical="center"/>
    </xf>
    <xf numFmtId="0" fontId="3" fillId="0" borderId="0" xfId="10" applyFont="1" applyBorder="1">
      <alignment horizontal="left" vertical="center"/>
    </xf>
    <xf numFmtId="0" fontId="3" fillId="0" borderId="15" xfId="21" applyFont="1" applyBorder="1">
      <alignment horizontal="center" vertical="center"/>
    </xf>
    <xf numFmtId="0" fontId="3" fillId="0" borderId="9" xfId="10" applyFont="1" applyBorder="1">
      <alignment horizontal="left" vertical="center"/>
    </xf>
    <xf numFmtId="0" fontId="8" fillId="0" borderId="9" xfId="1" applyFont="1" applyBorder="1" applyAlignment="1">
      <alignment horizontal="left" vertical="center" wrapText="1"/>
    </xf>
    <xf numFmtId="0" fontId="8" fillId="0" borderId="46" xfId="1" applyFont="1" applyBorder="1" applyAlignment="1">
      <alignment horizontal="center" vertical="center" wrapText="1"/>
    </xf>
    <xf numFmtId="0" fontId="3" fillId="0" borderId="45" xfId="21" applyFont="1" applyBorder="1" applyAlignment="1">
      <alignment horizontal="center" vertical="center"/>
    </xf>
    <xf numFmtId="0" fontId="15" fillId="0" borderId="4" xfId="1" applyFont="1" applyBorder="1">
      <alignment horizontal="left" vertical="center" wrapText="1"/>
    </xf>
    <xf numFmtId="0" fontId="15" fillId="0" borderId="15" xfId="1" applyFont="1" applyBorder="1">
      <alignment horizontal="left" vertical="center" wrapText="1"/>
    </xf>
    <xf numFmtId="0" fontId="8" fillId="0" borderId="17" xfId="1" applyFont="1" applyBorder="1" applyAlignment="1">
      <alignment horizontal="centerContinuous" vertical="center" wrapText="1"/>
    </xf>
    <xf numFmtId="0" fontId="8" fillId="0" borderId="48" xfId="1" applyFont="1" applyBorder="1">
      <alignment horizontal="left" vertical="center" wrapText="1"/>
    </xf>
    <xf numFmtId="0" fontId="5" fillId="0" borderId="69" xfId="11" applyFont="1" applyBorder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36" xfId="9" applyFont="1" applyBorder="1" applyAlignment="1">
      <alignment horizontal="left" wrapText="1"/>
    </xf>
    <xf numFmtId="0" fontId="11" fillId="0" borderId="21" xfId="0" applyFont="1" applyBorder="1"/>
    <xf numFmtId="0" fontId="11" fillId="0" borderId="26" xfId="0" applyFont="1" applyBorder="1"/>
    <xf numFmtId="0" fontId="24" fillId="0" borderId="13" xfId="4" applyFont="1" applyBorder="1">
      <alignment horizontal="left" vertical="center"/>
    </xf>
    <xf numFmtId="0" fontId="24" fillId="0" borderId="24" xfId="4" applyFont="1" applyBorder="1">
      <alignment horizontal="left" vertical="center"/>
    </xf>
    <xf numFmtId="0" fontId="3" fillId="0" borderId="0" xfId="9" applyFont="1" applyBorder="1">
      <alignment horizontal="left" vertical="center" wrapText="1"/>
    </xf>
    <xf numFmtId="0" fontId="3" fillId="0" borderId="36" xfId="9" applyFont="1" applyBorder="1">
      <alignment horizontal="left" vertical="center" wrapText="1"/>
    </xf>
    <xf numFmtId="0" fontId="5" fillId="0" borderId="80" xfId="11" applyFont="1" applyBorder="1">
      <alignment horizontal="center" vertical="top" wrapText="1"/>
    </xf>
    <xf numFmtId="0" fontId="5" fillId="0" borderId="33" xfId="11" applyFont="1" applyBorder="1">
      <alignment horizontal="center" vertical="top" wrapText="1"/>
    </xf>
    <xf numFmtId="0" fontId="3" fillId="0" borderId="31" xfId="21" applyFont="1" applyBorder="1" applyAlignment="1">
      <alignment horizontal="center" vertical="center"/>
    </xf>
    <xf numFmtId="0" fontId="3" fillId="0" borderId="0" xfId="21" applyFont="1" applyBorder="1" applyAlignment="1">
      <alignment horizontal="center" vertical="center"/>
    </xf>
    <xf numFmtId="0" fontId="6" fillId="0" borderId="35" xfId="12" applyFont="1" applyBorder="1" applyAlignment="1">
      <alignment horizontal="center" vertical="center" textRotation="90"/>
    </xf>
    <xf numFmtId="0" fontId="5" fillId="0" borderId="36" xfId="11" applyFont="1" applyBorder="1" applyAlignment="1">
      <alignment horizontal="center" wrapText="1"/>
    </xf>
    <xf numFmtId="0" fontId="5" fillId="0" borderId="22" xfId="11" applyFont="1" applyBorder="1" applyAlignment="1">
      <alignment horizontal="center" wrapText="1"/>
    </xf>
    <xf numFmtId="0" fontId="6" fillId="0" borderId="61" xfId="12" applyFont="1" applyBorder="1">
      <alignment textRotation="90"/>
    </xf>
    <xf numFmtId="0" fontId="5" fillId="0" borderId="25" xfId="11" applyFont="1" applyBorder="1" applyAlignment="1">
      <alignment horizontal="center" wrapText="1"/>
    </xf>
    <xf numFmtId="49" fontId="8" fillId="0" borderId="55" xfId="13" applyNumberFormat="1" applyFont="1" applyBorder="1">
      <alignment horizontal="center" vertical="center"/>
    </xf>
    <xf numFmtId="0" fontId="2" fillId="0" borderId="72" xfId="0" applyFont="1" applyBorder="1"/>
    <xf numFmtId="0" fontId="3" fillId="0" borderId="34" xfId="9" applyFont="1" applyBorder="1">
      <alignment horizontal="left" vertical="center" wrapText="1"/>
    </xf>
    <xf numFmtId="0" fontId="11" fillId="0" borderId="25" xfId="0" applyFont="1" applyBorder="1"/>
    <xf numFmtId="0" fontId="8" fillId="0" borderId="16" xfId="1" applyFont="1" applyBorder="1">
      <alignment horizontal="left" vertical="center" wrapText="1"/>
    </xf>
    <xf numFmtId="0" fontId="3" fillId="0" borderId="16" xfId="21" applyFont="1" applyBorder="1">
      <alignment horizontal="center" vertical="center"/>
    </xf>
    <xf numFmtId="49" fontId="3" fillId="0" borderId="19" xfId="21" applyNumberFormat="1" applyFont="1" applyBorder="1">
      <alignment horizontal="center" vertical="center"/>
    </xf>
    <xf numFmtId="0" fontId="2" fillId="0" borderId="63" xfId="0" applyFont="1" applyBorder="1"/>
    <xf numFmtId="0" fontId="2" fillId="0" borderId="58" xfId="0" applyFont="1" applyBorder="1"/>
    <xf numFmtId="0" fontId="2" fillId="0" borderId="64" xfId="0" applyFont="1" applyBorder="1"/>
    <xf numFmtId="0" fontId="2" fillId="0" borderId="2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5" fillId="0" borderId="64" xfId="11" applyFont="1" applyBorder="1">
      <alignment horizontal="center" vertical="top" wrapText="1"/>
    </xf>
    <xf numFmtId="0" fontId="2" fillId="0" borderId="79" xfId="0" applyFont="1" applyBorder="1"/>
    <xf numFmtId="0" fontId="7" fillId="0" borderId="0" xfId="7" applyFont="1" applyAlignment="1">
      <alignment horizontal="right" vertical="top"/>
    </xf>
    <xf numFmtId="0" fontId="8" fillId="0" borderId="8" xfId="2" applyFont="1" applyBorder="1" applyAlignment="1">
      <alignment horizontal="centerContinuous" vertical="center" wrapText="1"/>
    </xf>
    <xf numFmtId="0" fontId="8" fillId="0" borderId="17" xfId="2" applyFont="1" applyBorder="1" applyAlignment="1">
      <alignment horizontal="centerContinuous" vertical="center" wrapText="1"/>
    </xf>
    <xf numFmtId="0" fontId="8" fillId="0" borderId="8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5" fillId="0" borderId="10" xfId="11" applyFont="1" applyBorder="1">
      <alignment horizontal="center" vertical="top" wrapText="1"/>
    </xf>
    <xf numFmtId="0" fontId="8" fillId="0" borderId="16" xfId="13" applyFont="1" applyBorder="1" applyAlignment="1"/>
    <xf numFmtId="0" fontId="8" fillId="0" borderId="49" xfId="13" applyFont="1" applyBorder="1" applyAlignment="1">
      <alignment horizontal="center" vertical="center"/>
    </xf>
    <xf numFmtId="0" fontId="8" fillId="0" borderId="40" xfId="13" applyFont="1" applyBorder="1">
      <alignment horizontal="center" vertical="center"/>
    </xf>
    <xf numFmtId="0" fontId="2" fillId="0" borderId="0" xfId="0" applyFont="1" applyBorder="1" applyAlignment="1">
      <alignment horizontal="centerContinuous" vertical="top"/>
    </xf>
    <xf numFmtId="0" fontId="8" fillId="0" borderId="8" xfId="13" applyFont="1" applyBorder="1" applyAlignment="1">
      <alignment wrapText="1"/>
    </xf>
    <xf numFmtId="0" fontId="8" fillId="0" borderId="39" xfId="13" applyFont="1" applyBorder="1" applyAlignment="1">
      <alignment wrapText="1"/>
    </xf>
    <xf numFmtId="0" fontId="25" fillId="0" borderId="0" xfId="20" applyFont="1" applyAlignment="1">
      <alignment horizontal="centerContinuous"/>
    </xf>
    <xf numFmtId="3" fontId="25" fillId="0" borderId="0" xfId="20" quotePrefix="1" applyNumberFormat="1" applyFont="1" applyAlignment="1">
      <alignment horizontal="centerContinuous"/>
    </xf>
    <xf numFmtId="3" fontId="25" fillId="0" borderId="0" xfId="20" applyNumberFormat="1" applyFont="1" applyAlignment="1">
      <alignment horizontal="centerContinuous"/>
    </xf>
    <xf numFmtId="0" fontId="2" fillId="0" borderId="0" xfId="20" applyFont="1" applyAlignment="1">
      <alignment horizontal="centerContinuous"/>
    </xf>
    <xf numFmtId="0" fontId="18" fillId="0" borderId="0" xfId="20" applyFont="1"/>
    <xf numFmtId="0" fontId="25" fillId="0" borderId="73" xfId="20" applyFont="1" applyBorder="1" applyAlignment="1">
      <alignment horizontal="centerContinuous"/>
    </xf>
    <xf numFmtId="3" fontId="25" fillId="0" borderId="73" xfId="20" quotePrefix="1" applyNumberFormat="1" applyFont="1" applyBorder="1" applyAlignment="1">
      <alignment horizontal="centerContinuous"/>
    </xf>
    <xf numFmtId="3" fontId="25" fillId="0" borderId="73" xfId="20" applyNumberFormat="1" applyFont="1" applyBorder="1" applyAlignment="1">
      <alignment horizontal="centerContinuous"/>
    </xf>
    <xf numFmtId="0" fontId="2" fillId="0" borderId="73" xfId="20" applyFont="1" applyBorder="1" applyAlignment="1">
      <alignment horizontal="centerContinuous"/>
    </xf>
    <xf numFmtId="0" fontId="18" fillId="0" borderId="85" xfId="20" applyFont="1" applyBorder="1"/>
    <xf numFmtId="0" fontId="7" fillId="0" borderId="0" xfId="7" applyFont="1" applyBorder="1">
      <alignment vertical="top"/>
    </xf>
    <xf numFmtId="0" fontId="25" fillId="0" borderId="0" xfId="20" applyFont="1" applyBorder="1" applyAlignment="1">
      <alignment horizontal="centerContinuous"/>
    </xf>
    <xf numFmtId="3" fontId="25" fillId="0" borderId="0" xfId="20" quotePrefix="1" applyNumberFormat="1" applyFont="1" applyBorder="1" applyAlignment="1">
      <alignment horizontal="centerContinuous"/>
    </xf>
    <xf numFmtId="3" fontId="25" fillId="0" borderId="0" xfId="20" applyNumberFormat="1" applyFont="1" applyBorder="1" applyAlignment="1">
      <alignment horizontal="centerContinuous"/>
    </xf>
    <xf numFmtId="3" fontId="25" fillId="0" borderId="92" xfId="20" applyNumberFormat="1" applyFont="1" applyBorder="1" applyAlignment="1">
      <alignment horizontal="centerContinuous"/>
    </xf>
    <xf numFmtId="0" fontId="2" fillId="0" borderId="92" xfId="20" applyFont="1" applyBorder="1" applyAlignment="1">
      <alignment horizontal="centerContinuous"/>
    </xf>
    <xf numFmtId="0" fontId="25" fillId="0" borderId="92" xfId="20" applyFont="1" applyBorder="1" applyAlignment="1">
      <alignment horizontal="centerContinuous"/>
    </xf>
    <xf numFmtId="0" fontId="18" fillId="0" borderId="114" xfId="20" applyFont="1" applyBorder="1"/>
    <xf numFmtId="0" fontId="25" fillId="0" borderId="82" xfId="20" applyFont="1" applyBorder="1" applyAlignment="1">
      <alignment horizontal="centerContinuous"/>
    </xf>
    <xf numFmtId="3" fontId="25" fillId="0" borderId="82" xfId="20" quotePrefix="1" applyNumberFormat="1" applyFont="1" applyBorder="1" applyAlignment="1">
      <alignment horizontal="centerContinuous"/>
    </xf>
    <xf numFmtId="3" fontId="25" fillId="0" borderId="82" xfId="20" applyNumberFormat="1" applyFont="1" applyBorder="1" applyAlignment="1">
      <alignment horizontal="centerContinuous"/>
    </xf>
    <xf numFmtId="0" fontId="2" fillId="0" borderId="82" xfId="20" applyFont="1" applyBorder="1" applyAlignment="1">
      <alignment horizontal="centerContinuous"/>
    </xf>
    <xf numFmtId="0" fontId="18" fillId="0" borderId="88" xfId="20" applyFont="1" applyBorder="1"/>
    <xf numFmtId="0" fontId="25" fillId="0" borderId="0" xfId="20" applyFont="1"/>
    <xf numFmtId="0" fontId="25" fillId="0" borderId="84" xfId="20" applyFont="1" applyBorder="1"/>
    <xf numFmtId="0" fontId="25" fillId="0" borderId="73" xfId="20" applyFont="1" applyBorder="1"/>
    <xf numFmtId="0" fontId="25" fillId="0" borderId="115" xfId="20" applyFont="1" applyBorder="1" applyAlignment="1">
      <alignment horizontal="center"/>
    </xf>
    <xf numFmtId="3" fontId="25" fillId="0" borderId="116" xfId="20" quotePrefix="1" applyNumberFormat="1" applyFont="1" applyBorder="1" applyAlignment="1">
      <alignment horizontal="centerContinuous"/>
    </xf>
    <xf numFmtId="3" fontId="25" fillId="0" borderId="116" xfId="20" applyNumberFormat="1" applyFont="1" applyBorder="1" applyAlignment="1">
      <alignment horizontal="centerContinuous"/>
    </xf>
    <xf numFmtId="3" fontId="25" fillId="0" borderId="117" xfId="20" applyNumberFormat="1" applyFont="1" applyBorder="1" applyAlignment="1">
      <alignment horizontal="centerContinuous"/>
    </xf>
    <xf numFmtId="3" fontId="25" fillId="0" borderId="115" xfId="20" applyNumberFormat="1" applyFont="1" applyBorder="1"/>
    <xf numFmtId="0" fontId="18" fillId="0" borderId="118" xfId="20" applyFont="1" applyBorder="1"/>
    <xf numFmtId="0" fontId="25" fillId="0" borderId="66" xfId="20" applyFont="1" applyBorder="1"/>
    <xf numFmtId="0" fontId="25" fillId="0" borderId="0" xfId="20" applyFont="1" applyBorder="1"/>
    <xf numFmtId="0" fontId="25" fillId="0" borderId="14" xfId="20" applyFont="1" applyBorder="1" applyAlignment="1">
      <alignment horizontal="center"/>
    </xf>
    <xf numFmtId="3" fontId="25" fillId="0" borderId="14" xfId="20" applyNumberFormat="1" applyFont="1" applyBorder="1"/>
    <xf numFmtId="3" fontId="2" fillId="0" borderId="14" xfId="20" quotePrefix="1" applyNumberFormat="1" applyFont="1" applyBorder="1" applyAlignment="1">
      <alignment horizontal="center"/>
    </xf>
    <xf numFmtId="0" fontId="18" fillId="0" borderId="119" xfId="20" applyFont="1" applyBorder="1"/>
    <xf numFmtId="0" fontId="25" fillId="0" borderId="66" xfId="20" applyFont="1" applyBorder="1" applyAlignment="1">
      <alignment horizontal="centerContinuous"/>
    </xf>
    <xf numFmtId="0" fontId="25" fillId="0" borderId="14" xfId="20" applyFont="1" applyBorder="1" applyAlignment="1">
      <alignment horizontal="centerContinuous"/>
    </xf>
    <xf numFmtId="3" fontId="2" fillId="0" borderId="0" xfId="20" applyNumberFormat="1" applyFont="1" applyAlignment="1">
      <alignment horizontal="center"/>
    </xf>
    <xf numFmtId="3" fontId="2" fillId="0" borderId="14" xfId="20" applyNumberFormat="1" applyFont="1" applyBorder="1" applyAlignment="1">
      <alignment horizontal="center"/>
    </xf>
    <xf numFmtId="3" fontId="2" fillId="0" borderId="14" xfId="20" applyNumberFormat="1" applyFont="1" applyBorder="1"/>
    <xf numFmtId="3" fontId="25" fillId="0" borderId="14" xfId="20" quotePrefix="1" applyNumberFormat="1" applyFont="1" applyBorder="1" applyAlignment="1">
      <alignment horizontal="center"/>
    </xf>
    <xf numFmtId="0" fontId="25" fillId="0" borderId="104" xfId="20" applyFont="1" applyBorder="1"/>
    <xf numFmtId="0" fontId="25" fillId="0" borderId="9" xfId="20" applyFont="1" applyBorder="1"/>
    <xf numFmtId="0" fontId="25" fillId="0" borderId="10" xfId="20" applyFont="1" applyBorder="1" applyAlignment="1">
      <alignment horizontal="center"/>
    </xf>
    <xf numFmtId="3" fontId="25" fillId="0" borderId="10" xfId="20" quotePrefix="1" applyNumberFormat="1" applyFont="1" applyBorder="1" applyAlignment="1">
      <alignment horizontal="center"/>
    </xf>
    <xf numFmtId="3" fontId="25" fillId="0" borderId="13" xfId="20" quotePrefix="1" applyNumberFormat="1" applyFont="1" applyBorder="1" applyAlignment="1">
      <alignment horizontal="center"/>
    </xf>
    <xf numFmtId="0" fontId="18" fillId="0" borderId="120" xfId="20" applyFont="1" applyBorder="1"/>
    <xf numFmtId="0" fontId="25" fillId="0" borderId="66" xfId="20" applyFont="1" applyBorder="1" applyAlignment="1">
      <alignment horizontal="left"/>
    </xf>
    <xf numFmtId="0" fontId="25" fillId="0" borderId="0" xfId="20" applyFont="1" applyBorder="1" applyAlignment="1">
      <alignment horizontal="center"/>
    </xf>
    <xf numFmtId="0" fontId="25" fillId="0" borderId="0" xfId="20" applyFont="1" applyBorder="1" applyAlignment="1">
      <alignment horizontal="left"/>
    </xf>
    <xf numFmtId="0" fontId="25" fillId="0" borderId="14" xfId="20" quotePrefix="1" applyFont="1" applyBorder="1" applyAlignment="1">
      <alignment horizontal="center"/>
    </xf>
    <xf numFmtId="0" fontId="25" fillId="0" borderId="66" xfId="20" applyFont="1" applyFill="1" applyBorder="1" applyAlignment="1">
      <alignment horizontal="left"/>
    </xf>
    <xf numFmtId="0" fontId="25" fillId="0" borderId="0" xfId="20" applyFont="1" applyFill="1" applyBorder="1"/>
    <xf numFmtId="0" fontId="25" fillId="0" borderId="14" xfId="20" applyFont="1" applyFill="1" applyBorder="1" applyAlignment="1">
      <alignment horizontal="center"/>
    </xf>
    <xf numFmtId="0" fontId="3" fillId="0" borderId="67" xfId="20" quotePrefix="1" applyFont="1" applyBorder="1" applyAlignment="1">
      <alignment horizontal="left"/>
    </xf>
    <xf numFmtId="0" fontId="25" fillId="0" borderId="106" xfId="20" applyFont="1" applyBorder="1" applyAlignment="1">
      <alignment horizontal="center"/>
    </xf>
    <xf numFmtId="0" fontId="18" fillId="0" borderId="0" xfId="20" applyFont="1" applyAlignment="1">
      <alignment horizontal="center"/>
    </xf>
    <xf numFmtId="3" fontId="18" fillId="0" borderId="0" xfId="20" applyNumberFormat="1" applyFont="1"/>
    <xf numFmtId="0" fontId="18" fillId="0" borderId="16" xfId="20" applyFont="1" applyBorder="1"/>
    <xf numFmtId="0" fontId="18" fillId="0" borderId="16" xfId="20" applyFont="1" applyBorder="1" applyAlignment="1">
      <alignment horizontal="center"/>
    </xf>
    <xf numFmtId="0" fontId="5" fillId="0" borderId="0" xfId="20" applyFont="1"/>
    <xf numFmtId="0" fontId="7" fillId="0" borderId="0" xfId="0" applyFont="1" applyAlignment="1">
      <alignment horizontal="right"/>
    </xf>
    <xf numFmtId="0" fontId="5" fillId="0" borderId="0" xfId="20" applyFont="1" applyAlignment="1">
      <alignment horizontal="center"/>
    </xf>
    <xf numFmtId="3" fontId="5" fillId="0" borderId="0" xfId="20" applyNumberFormat="1" applyFont="1"/>
    <xf numFmtId="0" fontId="25" fillId="0" borderId="0" xfId="24" applyFont="1" applyAlignment="1">
      <alignment horizontal="center"/>
    </xf>
    <xf numFmtId="3" fontId="25" fillId="0" borderId="0" xfId="24" applyNumberFormat="1" applyFont="1"/>
    <xf numFmtId="0" fontId="25" fillId="0" borderId="84" xfId="24" applyFont="1" applyBorder="1"/>
    <xf numFmtId="0" fontId="25" fillId="0" borderId="73" xfId="24" applyFont="1" applyBorder="1"/>
    <xf numFmtId="0" fontId="25" fillId="0" borderId="115" xfId="24" applyFont="1" applyBorder="1" applyAlignment="1">
      <alignment horizontal="center"/>
    </xf>
    <xf numFmtId="3" fontId="25" fillId="0" borderId="116" xfId="24" quotePrefix="1" applyNumberFormat="1" applyFont="1" applyBorder="1" applyAlignment="1">
      <alignment horizontal="left"/>
    </xf>
    <xf numFmtId="0" fontId="25" fillId="0" borderId="116" xfId="24" applyFont="1" applyBorder="1"/>
    <xf numFmtId="3" fontId="25" fillId="0" borderId="116" xfId="24" applyNumberFormat="1" applyFont="1" applyBorder="1"/>
    <xf numFmtId="3" fontId="25" fillId="0" borderId="117" xfId="24" applyNumberFormat="1" applyFont="1" applyBorder="1"/>
    <xf numFmtId="0" fontId="25" fillId="0" borderId="66" xfId="24" applyFont="1" applyBorder="1"/>
    <xf numFmtId="0" fontId="25" fillId="0" borderId="0" xfId="24" applyFont="1" applyBorder="1"/>
    <xf numFmtId="0" fontId="25" fillId="0" borderId="14" xfId="24" applyFont="1" applyBorder="1" applyAlignment="1">
      <alignment horizontal="center"/>
    </xf>
    <xf numFmtId="3" fontId="25" fillId="0" borderId="14" xfId="24" applyNumberFormat="1" applyFont="1" applyBorder="1"/>
    <xf numFmtId="0" fontId="25" fillId="0" borderId="66" xfId="24" applyFont="1" applyBorder="1" applyAlignment="1">
      <alignment horizontal="centerContinuous"/>
    </xf>
    <xf numFmtId="0" fontId="25" fillId="0" borderId="0" xfId="24" applyFont="1" applyBorder="1" applyAlignment="1">
      <alignment horizontal="centerContinuous"/>
    </xf>
    <xf numFmtId="0" fontId="2" fillId="0" borderId="0" xfId="24" applyFont="1" applyAlignment="1">
      <alignment horizontal="centerContinuous"/>
    </xf>
    <xf numFmtId="0" fontId="25" fillId="0" borderId="14" xfId="24" applyFont="1" applyBorder="1" applyAlignment="1">
      <alignment horizontal="centerContinuous"/>
    </xf>
    <xf numFmtId="3" fontId="25" fillId="0" borderId="0" xfId="20" applyNumberFormat="1" applyFont="1" applyAlignment="1">
      <alignment horizontal="center"/>
    </xf>
    <xf numFmtId="3" fontId="25" fillId="0" borderId="14" xfId="20" applyNumberFormat="1" applyFont="1" applyBorder="1" applyAlignment="1">
      <alignment horizontal="center"/>
    </xf>
    <xf numFmtId="0" fontId="25" fillId="0" borderId="104" xfId="24" applyFont="1" applyBorder="1"/>
    <xf numFmtId="0" fontId="25" fillId="0" borderId="9" xfId="24" applyFont="1" applyBorder="1"/>
    <xf numFmtId="0" fontId="25" fillId="0" borderId="10" xfId="24" applyFont="1" applyBorder="1" applyAlignment="1">
      <alignment horizontal="center"/>
    </xf>
    <xf numFmtId="3" fontId="25" fillId="0" borderId="121" xfId="24" quotePrefix="1" applyNumberFormat="1" applyFont="1" applyBorder="1" applyAlignment="1">
      <alignment horizontal="center"/>
    </xf>
    <xf numFmtId="0" fontId="25" fillId="0" borderId="0" xfId="24" applyFont="1" applyFill="1" applyBorder="1"/>
    <xf numFmtId="0" fontId="3" fillId="0" borderId="67" xfId="24" quotePrefix="1" applyFont="1" applyBorder="1" applyAlignment="1">
      <alignment horizontal="left"/>
    </xf>
    <xf numFmtId="0" fontId="25" fillId="0" borderId="82" xfId="24" applyFont="1" applyBorder="1"/>
    <xf numFmtId="0" fontId="18" fillId="0" borderId="0" xfId="24" applyFont="1"/>
    <xf numFmtId="0" fontId="18" fillId="0" borderId="0" xfId="24" applyFont="1" applyAlignment="1">
      <alignment horizontal="center"/>
    </xf>
    <xf numFmtId="3" fontId="18" fillId="0" borderId="0" xfId="24" applyNumberFormat="1" applyFont="1"/>
    <xf numFmtId="0" fontId="18" fillId="0" borderId="16" xfId="24" applyFont="1" applyBorder="1"/>
    <xf numFmtId="0" fontId="18" fillId="0" borderId="16" xfId="24" applyFont="1" applyBorder="1" applyAlignment="1">
      <alignment horizontal="center"/>
    </xf>
    <xf numFmtId="3" fontId="18" fillId="0" borderId="16" xfId="24" applyNumberFormat="1" applyFont="1" applyBorder="1"/>
    <xf numFmtId="0" fontId="25" fillId="0" borderId="115" xfId="24" applyFont="1" applyBorder="1"/>
    <xf numFmtId="0" fontId="25" fillId="0" borderId="117" xfId="24" applyFont="1" applyBorder="1" applyAlignment="1">
      <alignment horizontal="centerContinuous"/>
    </xf>
    <xf numFmtId="0" fontId="25" fillId="0" borderId="118" xfId="24" applyFont="1" applyBorder="1"/>
    <xf numFmtId="0" fontId="25" fillId="0" borderId="14" xfId="24" applyFont="1" applyBorder="1"/>
    <xf numFmtId="0" fontId="25" fillId="0" borderId="119" xfId="24" applyFont="1" applyBorder="1" applyAlignment="1">
      <alignment horizontal="center"/>
    </xf>
    <xf numFmtId="0" fontId="25" fillId="0" borderId="104" xfId="24" quotePrefix="1" applyFont="1" applyBorder="1" applyAlignment="1">
      <alignment horizontal="centerContinuous"/>
    </xf>
    <xf numFmtId="0" fontId="25" fillId="0" borderId="9" xfId="24" applyFont="1" applyBorder="1" applyAlignment="1">
      <alignment horizontal="centerContinuous"/>
    </xf>
    <xf numFmtId="0" fontId="25" fillId="0" borderId="10" xfId="24" applyFont="1" applyBorder="1" applyAlignment="1">
      <alignment horizontal="centerContinuous"/>
    </xf>
    <xf numFmtId="0" fontId="25" fillId="0" borderId="10" xfId="24" quotePrefix="1" applyFont="1" applyBorder="1" applyAlignment="1">
      <alignment horizontal="center"/>
    </xf>
    <xf numFmtId="0" fontId="25" fillId="0" borderId="9" xfId="24" quotePrefix="1" applyFont="1" applyBorder="1" applyAlignment="1">
      <alignment horizontal="centerContinuous"/>
    </xf>
    <xf numFmtId="0" fontId="25" fillId="0" borderId="120" xfId="24" quotePrefix="1" applyFont="1" applyBorder="1" applyAlignment="1">
      <alignment horizontal="center"/>
    </xf>
    <xf numFmtId="0" fontId="25" fillId="0" borderId="14" xfId="24" quotePrefix="1" applyFont="1" applyBorder="1" applyAlignment="1">
      <alignment horizontal="center"/>
    </xf>
    <xf numFmtId="0" fontId="25" fillId="0" borderId="104" xfId="24" quotePrefix="1" applyFont="1" applyBorder="1" applyAlignment="1">
      <alignment horizontal="left"/>
    </xf>
    <xf numFmtId="0" fontId="2" fillId="0" borderId="9" xfId="24" applyFont="1" applyBorder="1"/>
    <xf numFmtId="0" fontId="25" fillId="0" borderId="119" xfId="24" applyFont="1" applyBorder="1" applyAlignment="1">
      <alignment horizontal="center" wrapText="1"/>
    </xf>
    <xf numFmtId="0" fontId="25" fillId="0" borderId="14" xfId="24" applyFont="1" applyBorder="1" applyAlignment="1">
      <alignment horizontal="center" wrapText="1"/>
    </xf>
    <xf numFmtId="0" fontId="25" fillId="0" borderId="0" xfId="24" applyFont="1" applyBorder="1" applyAlignment="1">
      <alignment horizontal="centerContinuous" wrapText="1"/>
    </xf>
    <xf numFmtId="0" fontId="25" fillId="0" borderId="117" xfId="24" quotePrefix="1" applyFont="1" applyBorder="1" applyAlignment="1">
      <alignment horizontal="centerContinuous" vertical="center"/>
    </xf>
    <xf numFmtId="0" fontId="2" fillId="0" borderId="118" xfId="24" applyFont="1" applyBorder="1"/>
    <xf numFmtId="0" fontId="25" fillId="0" borderId="4" xfId="24" applyFont="1" applyBorder="1" applyAlignment="1">
      <alignment horizontal="center"/>
    </xf>
    <xf numFmtId="0" fontId="25" fillId="0" borderId="15" xfId="24" quotePrefix="1" applyFont="1" applyBorder="1" applyAlignment="1">
      <alignment horizontal="center"/>
    </xf>
    <xf numFmtId="0" fontId="25" fillId="0" borderId="10" xfId="24" applyFont="1" applyBorder="1"/>
    <xf numFmtId="0" fontId="25" fillId="0" borderId="66" xfId="24" applyFont="1" applyFill="1" applyBorder="1" applyAlignment="1">
      <alignment horizontal="left"/>
    </xf>
    <xf numFmtId="0" fontId="25" fillId="0" borderId="66" xfId="24" quotePrefix="1" applyFont="1" applyFill="1" applyBorder="1" applyAlignment="1">
      <alignment horizontal="left"/>
    </xf>
    <xf numFmtId="0" fontId="25" fillId="0" borderId="66" xfId="24" applyFont="1" applyFill="1" applyBorder="1"/>
    <xf numFmtId="0" fontId="3" fillId="0" borderId="67" xfId="24" quotePrefix="1" applyFont="1" applyFill="1" applyBorder="1" applyAlignment="1">
      <alignment horizontal="left"/>
    </xf>
    <xf numFmtId="0" fontId="5" fillId="0" borderId="0" xfId="24" applyFont="1"/>
    <xf numFmtId="3" fontId="5" fillId="0" borderId="0" xfId="24" applyNumberFormat="1" applyFont="1"/>
    <xf numFmtId="0" fontId="8" fillId="0" borderId="62" xfId="3" applyFont="1" applyBorder="1" applyAlignment="1">
      <alignment horizontal="centerContinuous" vertical="top" wrapText="1"/>
    </xf>
    <xf numFmtId="0" fontId="2" fillId="0" borderId="53" xfId="0" applyFont="1" applyBorder="1"/>
    <xf numFmtId="0" fontId="2" fillId="0" borderId="71" xfId="0" applyFont="1" applyBorder="1"/>
    <xf numFmtId="0" fontId="3" fillId="0" borderId="69" xfId="21" applyFont="1" applyBorder="1">
      <alignment horizontal="center" vertical="center"/>
    </xf>
    <xf numFmtId="0" fontId="5" fillId="0" borderId="74" xfId="11" applyFont="1" applyBorder="1">
      <alignment horizontal="center" vertical="top" wrapText="1"/>
    </xf>
    <xf numFmtId="0" fontId="3" fillId="0" borderId="3" xfId="21" applyFont="1" applyBorder="1">
      <alignment horizontal="center" vertical="center"/>
    </xf>
    <xf numFmtId="0" fontId="3" fillId="0" borderId="76" xfId="21" applyFont="1" applyBorder="1">
      <alignment horizontal="center" vertical="center"/>
    </xf>
    <xf numFmtId="0" fontId="8" fillId="0" borderId="75" xfId="3" applyFont="1" applyBorder="1" applyAlignment="1">
      <alignment horizontal="centerContinuous" vertical="top" wrapText="1"/>
    </xf>
    <xf numFmtId="0" fontId="8" fillId="0" borderId="20" xfId="1" applyFont="1" applyBorder="1">
      <alignment horizontal="left" vertical="center" wrapText="1"/>
    </xf>
    <xf numFmtId="0" fontId="8" fillId="0" borderId="20" xfId="1" applyFont="1" applyBorder="1" applyAlignment="1">
      <alignment horizontal="left" vertical="top" wrapText="1"/>
    </xf>
    <xf numFmtId="0" fontId="17" fillId="0" borderId="39" xfId="2" applyFont="1" applyBorder="1" applyAlignment="1">
      <alignment horizontal="centerContinuous" vertical="center" wrapText="1"/>
    </xf>
    <xf numFmtId="0" fontId="3" fillId="0" borderId="73" xfId="21" applyFont="1" applyBorder="1" applyAlignment="1">
      <alignment horizontal="center" vertical="top"/>
    </xf>
    <xf numFmtId="0" fontId="3" fillId="0" borderId="0" xfId="21" applyFont="1" applyBorder="1" applyAlignment="1">
      <alignment horizontal="center" vertical="top"/>
    </xf>
    <xf numFmtId="0" fontId="3" fillId="0" borderId="82" xfId="21" applyFont="1" applyBorder="1" applyAlignment="1">
      <alignment horizontal="center" vertical="top"/>
    </xf>
    <xf numFmtId="0" fontId="5" fillId="0" borderId="0" xfId="11" applyFont="1">
      <alignment horizontal="center" vertical="top" wrapText="1"/>
    </xf>
    <xf numFmtId="0" fontId="8" fillId="0" borderId="62" xfId="2" applyFont="1" applyBorder="1" applyAlignment="1">
      <alignment horizontal="centerContinuous" vertical="top" wrapText="1"/>
    </xf>
    <xf numFmtId="0" fontId="2" fillId="5" borderId="0" xfId="0" applyFont="1" applyFill="1" applyBorder="1"/>
    <xf numFmtId="0" fontId="7" fillId="0" borderId="0" xfId="0" applyFont="1" applyBorder="1" applyAlignment="1">
      <alignment vertical="top"/>
    </xf>
    <xf numFmtId="0" fontId="8" fillId="0" borderId="62" xfId="2" applyFont="1" applyBorder="1" applyAlignment="1">
      <alignment horizontal="centerContinuous" vertical="center" wrapText="1"/>
    </xf>
    <xf numFmtId="0" fontId="8" fillId="0" borderId="51" xfId="2" applyFont="1" applyBorder="1" applyAlignment="1">
      <alignment horizontal="centerContinuous" vertical="center" wrapText="1"/>
    </xf>
    <xf numFmtId="0" fontId="8" fillId="0" borderId="46" xfId="3" applyFont="1" applyBorder="1">
      <alignment horizontal="center" vertical="top" wrapText="1"/>
    </xf>
    <xf numFmtId="0" fontId="25" fillId="0" borderId="122" xfId="24" applyFont="1" applyBorder="1" applyAlignment="1">
      <alignment horizontal="centerContinuous"/>
    </xf>
    <xf numFmtId="0" fontId="25" fillId="0" borderId="123" xfId="24" applyFont="1" applyBorder="1" applyAlignment="1">
      <alignment horizontal="centerContinuous"/>
    </xf>
    <xf numFmtId="0" fontId="25" fillId="0" borderId="18" xfId="24" applyFont="1" applyBorder="1" applyAlignment="1">
      <alignment horizontal="center"/>
    </xf>
    <xf numFmtId="0" fontId="25" fillId="0" borderId="18" xfId="24" quotePrefix="1" applyFont="1" applyBorder="1" applyAlignment="1">
      <alignment horizontal="center"/>
    </xf>
    <xf numFmtId="0" fontId="25" fillId="0" borderId="5" xfId="24" quotePrefix="1" applyFont="1" applyBorder="1" applyAlignment="1">
      <alignment horizontal="center"/>
    </xf>
    <xf numFmtId="0" fontId="2" fillId="0" borderId="0" xfId="19" applyFont="1" applyAlignment="1" applyProtection="1"/>
    <xf numFmtId="0" fontId="2" fillId="0" borderId="0" xfId="19" applyFont="1" applyProtection="1"/>
    <xf numFmtId="0" fontId="2" fillId="0" borderId="0" xfId="19" applyFont="1" applyAlignment="1" applyProtection="1">
      <alignment horizontal="left"/>
    </xf>
    <xf numFmtId="0" fontId="8" fillId="0" borderId="82" xfId="19" applyFont="1" applyBorder="1" applyAlignment="1" applyProtection="1"/>
    <xf numFmtId="0" fontId="3" fillId="0" borderId="82" xfId="19" applyFont="1" applyBorder="1" applyAlignment="1" applyProtection="1"/>
    <xf numFmtId="0" fontId="8" fillId="0" borderId="0" xfId="19" applyFont="1" applyAlignment="1" applyProtection="1">
      <alignment horizontal="left"/>
    </xf>
    <xf numFmtId="0" fontId="16" fillId="0" borderId="84" xfId="19" applyFont="1" applyBorder="1" applyAlignment="1" applyProtection="1">
      <alignment vertical="center"/>
    </xf>
    <xf numFmtId="0" fontId="16" fillId="0" borderId="73" xfId="19" applyFont="1" applyBorder="1" applyAlignment="1" applyProtection="1">
      <alignment vertical="center"/>
    </xf>
    <xf numFmtId="0" fontId="16" fillId="0" borderId="124" xfId="19" applyFont="1" applyBorder="1" applyAlignment="1" applyProtection="1">
      <alignment horizontal="centerContinuous" vertical="center" wrapText="1"/>
    </xf>
    <xf numFmtId="0" fontId="16" fillId="0" borderId="85" xfId="19" applyFont="1" applyBorder="1" applyAlignment="1" applyProtection="1">
      <alignment horizontal="centerContinuous" vertical="center" wrapText="1"/>
    </xf>
    <xf numFmtId="0" fontId="16" fillId="0" borderId="0" xfId="19" applyFont="1" applyAlignment="1" applyProtection="1">
      <alignment vertical="center"/>
    </xf>
    <xf numFmtId="0" fontId="16" fillId="0" borderId="66" xfId="19" applyFont="1" applyBorder="1" applyAlignment="1" applyProtection="1">
      <alignment vertical="center"/>
    </xf>
    <xf numFmtId="0" fontId="16" fillId="0" borderId="14" xfId="19" applyFont="1" applyBorder="1" applyAlignment="1" applyProtection="1">
      <alignment horizontal="centerContinuous" vertical="center"/>
    </xf>
    <xf numFmtId="0" fontId="16" fillId="0" borderId="1" xfId="19" applyFont="1" applyBorder="1" applyAlignment="1" applyProtection="1">
      <alignment horizontal="center" vertical="center" wrapText="1"/>
    </xf>
    <xf numFmtId="0" fontId="16" fillId="0" borderId="2" xfId="19" applyFont="1" applyBorder="1" applyAlignment="1" applyProtection="1">
      <alignment horizontal="center" vertical="center" wrapText="1"/>
    </xf>
    <xf numFmtId="0" fontId="16" fillId="0" borderId="105" xfId="19" applyFont="1" applyBorder="1" applyAlignment="1" applyProtection="1">
      <alignment horizontal="center" vertical="center" wrapText="1"/>
    </xf>
    <xf numFmtId="0" fontId="16" fillId="0" borderId="104" xfId="19" applyFont="1" applyBorder="1" applyAlignment="1" applyProtection="1">
      <alignment horizontal="centerContinuous" vertical="center"/>
    </xf>
    <xf numFmtId="0" fontId="16" fillId="0" borderId="9" xfId="19" applyFont="1" applyBorder="1" applyAlignment="1" applyProtection="1">
      <alignment horizontal="centerContinuous" vertical="center"/>
    </xf>
    <xf numFmtId="0" fontId="16" fillId="0" borderId="3" xfId="19" applyFont="1" applyBorder="1" applyAlignment="1" applyProtection="1">
      <alignment horizontal="center" vertical="center" wrapText="1"/>
    </xf>
    <xf numFmtId="0" fontId="16" fillId="0" borderId="0" xfId="19" applyFont="1" applyAlignment="1" applyProtection="1">
      <alignment horizontal="center" vertical="center"/>
    </xf>
    <xf numFmtId="0" fontId="16" fillId="0" borderId="103" xfId="19" applyFont="1" applyBorder="1" applyAlignment="1" applyProtection="1">
      <alignment horizontal="center" vertical="center" wrapText="1"/>
    </xf>
    <xf numFmtId="0" fontId="16" fillId="0" borderId="125" xfId="19" applyFont="1" applyBorder="1" applyAlignment="1" applyProtection="1">
      <alignment horizontal="center" vertical="center"/>
    </xf>
    <xf numFmtId="0" fontId="16" fillId="0" borderId="17" xfId="19" applyFont="1" applyBorder="1" applyAlignment="1" applyProtection="1">
      <alignment vertical="center" wrapText="1"/>
    </xf>
    <xf numFmtId="0" fontId="17" fillId="0" borderId="0" xfId="19" applyFont="1" applyProtection="1"/>
    <xf numFmtId="0" fontId="16" fillId="0" borderId="66" xfId="19" applyFont="1" applyBorder="1" applyAlignment="1" applyProtection="1">
      <alignment horizontal="center" vertical="center"/>
    </xf>
    <xf numFmtId="0" fontId="16" fillId="0" borderId="14" xfId="19" applyFont="1" applyBorder="1" applyAlignment="1" applyProtection="1">
      <alignment vertical="center" wrapText="1"/>
    </xf>
    <xf numFmtId="0" fontId="2" fillId="0" borderId="73" xfId="19" applyFont="1" applyBorder="1" applyAlignment="1" applyProtection="1">
      <alignment vertical="center"/>
    </xf>
    <xf numFmtId="0" fontId="17" fillId="0" borderId="0" xfId="19" applyFont="1" applyBorder="1" applyAlignment="1" applyProtection="1"/>
    <xf numFmtId="0" fontId="2" fillId="0" borderId="0" xfId="19" applyFont="1" applyFill="1" applyBorder="1" applyProtection="1"/>
    <xf numFmtId="0" fontId="2" fillId="0" borderId="0" xfId="19" applyFont="1" applyFill="1" applyBorder="1" applyAlignment="1" applyProtection="1"/>
    <xf numFmtId="0" fontId="2" fillId="0" borderId="0" xfId="19" applyFont="1" applyFill="1" applyBorder="1" applyAlignment="1" applyProtection="1">
      <alignment vertical="center"/>
    </xf>
    <xf numFmtId="0" fontId="17" fillId="0" borderId="0" xfId="19" applyFont="1" applyFill="1" applyBorder="1" applyProtection="1"/>
    <xf numFmtId="0" fontId="7" fillId="0" borderId="0" xfId="19" applyFont="1" applyFill="1" applyBorder="1" applyAlignment="1" applyProtection="1"/>
    <xf numFmtId="0" fontId="33" fillId="0" borderId="0" xfId="19" applyFont="1" applyFill="1" applyBorder="1" applyProtection="1"/>
    <xf numFmtId="166" fontId="2" fillId="0" borderId="0" xfId="19" applyNumberFormat="1" applyFont="1" applyFill="1" applyBorder="1" applyAlignment="1" applyProtection="1">
      <alignment horizontal="right"/>
    </xf>
    <xf numFmtId="0" fontId="16" fillId="0" borderId="126" xfId="19" applyFont="1" applyBorder="1" applyAlignment="1" applyProtection="1">
      <alignment horizontal="center" vertical="center"/>
    </xf>
    <xf numFmtId="0" fontId="28" fillId="0" borderId="16" xfId="19" applyFont="1" applyBorder="1" applyProtection="1"/>
    <xf numFmtId="0" fontId="15" fillId="0" borderId="11" xfId="12" applyFont="1" applyBorder="1" applyAlignment="1">
      <alignment horizontal="center" textRotation="90"/>
    </xf>
    <xf numFmtId="0" fontId="15" fillId="0" borderId="12" xfId="12" applyFont="1" applyBorder="1" applyAlignment="1">
      <alignment horizontal="center" textRotation="90"/>
    </xf>
    <xf numFmtId="0" fontId="15" fillId="0" borderId="3" xfId="12" applyFont="1" applyBorder="1">
      <alignment textRotation="90"/>
    </xf>
    <xf numFmtId="0" fontId="15" fillId="0" borderId="65" xfId="12" applyFont="1" applyBorder="1">
      <alignment textRotation="90"/>
    </xf>
    <xf numFmtId="0" fontId="34" fillId="0" borderId="0" xfId="0" applyFont="1"/>
    <xf numFmtId="0" fontId="21" fillId="0" borderId="3" xfId="0" applyFont="1" applyBorder="1" applyAlignment="1">
      <alignment horizontal="center" vertical="center"/>
    </xf>
    <xf numFmtId="0" fontId="21" fillId="0" borderId="103" xfId="0" applyFont="1" applyBorder="1" applyAlignment="1">
      <alignment horizontal="center" vertical="center"/>
    </xf>
    <xf numFmtId="0" fontId="21" fillId="0" borderId="127" xfId="0" applyFont="1" applyBorder="1"/>
    <xf numFmtId="0" fontId="34" fillId="0" borderId="128" xfId="0" applyFont="1" applyBorder="1"/>
    <xf numFmtId="0" fontId="21" fillId="0" borderId="128" xfId="0" applyFont="1" applyBorder="1"/>
    <xf numFmtId="0" fontId="21" fillId="0" borderId="129" xfId="0" applyFont="1" applyBorder="1"/>
    <xf numFmtId="0" fontId="34" fillId="0" borderId="0" xfId="0" applyFont="1" applyBorder="1"/>
    <xf numFmtId="0" fontId="34" fillId="0" borderId="82" xfId="0" applyFont="1" applyBorder="1"/>
    <xf numFmtId="166" fontId="28" fillId="0" borderId="3" xfId="23" applyNumberFormat="1" applyFont="1" applyBorder="1" applyAlignment="1" applyProtection="1">
      <alignment horizontal="right"/>
      <protection locked="0"/>
    </xf>
    <xf numFmtId="166" fontId="22" fillId="0" borderId="3" xfId="23" applyNumberFormat="1" applyFont="1" applyBorder="1" applyAlignment="1" applyProtection="1">
      <alignment horizontal="right"/>
      <protection locked="0"/>
    </xf>
    <xf numFmtId="0" fontId="37" fillId="0" borderId="3" xfId="23" applyFont="1" applyBorder="1" applyProtection="1">
      <protection locked="0"/>
    </xf>
    <xf numFmtId="49" fontId="16" fillId="0" borderId="0" xfId="0" quotePrefix="1" applyNumberFormat="1" applyFont="1" applyAlignment="1">
      <alignment horizontal="center" vertical="top" wrapText="1"/>
    </xf>
    <xf numFmtId="16" fontId="16" fillId="0" borderId="0" xfId="0" quotePrefix="1" applyNumberFormat="1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82" xfId="28" applyFont="1" applyBorder="1" applyAlignment="1">
      <alignment horizontal="left" vertical="top" wrapText="1"/>
    </xf>
    <xf numFmtId="0" fontId="17" fillId="0" borderId="0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0" borderId="51" xfId="0" applyFont="1" applyBorder="1"/>
    <xf numFmtId="0" fontId="17" fillId="3" borderId="41" xfId="0" applyFont="1" applyFill="1" applyBorder="1"/>
    <xf numFmtId="0" fontId="2" fillId="0" borderId="47" xfId="0" applyFont="1" applyBorder="1" applyAlignment="1">
      <alignment horizontal="left"/>
    </xf>
    <xf numFmtId="0" fontId="2" fillId="0" borderId="39" xfId="0" applyFont="1" applyBorder="1" applyAlignment="1">
      <alignment vertical="top" wrapText="1"/>
    </xf>
    <xf numFmtId="0" fontId="2" fillId="0" borderId="39" xfId="0" applyFont="1" applyBorder="1" applyAlignment="1">
      <alignment wrapText="1"/>
    </xf>
    <xf numFmtId="0" fontId="16" fillId="0" borderId="130" xfId="19" applyFont="1" applyBorder="1" applyAlignment="1" applyProtection="1">
      <alignment horizontal="center" vertical="center"/>
    </xf>
    <xf numFmtId="0" fontId="16" fillId="0" borderId="101" xfId="19" applyFont="1" applyBorder="1" applyAlignment="1" applyProtection="1">
      <alignment vertical="center" wrapText="1"/>
    </xf>
    <xf numFmtId="0" fontId="17" fillId="0" borderId="120" xfId="0" applyFont="1" applyBorder="1" applyAlignment="1">
      <alignment horizontal="center"/>
    </xf>
    <xf numFmtId="0" fontId="17" fillId="0" borderId="131" xfId="0" applyFont="1" applyBorder="1" applyAlignment="1">
      <alignment horizontal="center"/>
    </xf>
    <xf numFmtId="0" fontId="15" fillId="0" borderId="8" xfId="0" applyFont="1" applyBorder="1"/>
    <xf numFmtId="0" fontId="7" fillId="0" borderId="89" xfId="0" applyFont="1" applyBorder="1" applyAlignment="1">
      <alignment horizontal="center"/>
    </xf>
    <xf numFmtId="0" fontId="7" fillId="0" borderId="46" xfId="0" applyFont="1" applyBorder="1"/>
    <xf numFmtId="0" fontId="7" fillId="0" borderId="15" xfId="0" applyFont="1" applyBorder="1"/>
    <xf numFmtId="0" fontId="7" fillId="0" borderId="37" xfId="0" applyFont="1" applyBorder="1"/>
    <xf numFmtId="0" fontId="7" fillId="0" borderId="8" xfId="0" applyFont="1" applyBorder="1"/>
    <xf numFmtId="0" fontId="7" fillId="0" borderId="32" xfId="0" applyFont="1" applyBorder="1"/>
    <xf numFmtId="0" fontId="7" fillId="0" borderId="80" xfId="0" applyFont="1" applyBorder="1" applyAlignment="1">
      <alignment horizontal="center"/>
    </xf>
    <xf numFmtId="0" fontId="7" fillId="0" borderId="41" xfId="0" applyFont="1" applyBorder="1"/>
    <xf numFmtId="0" fontId="7" fillId="0" borderId="11" xfId="0" applyFont="1" applyBorder="1"/>
    <xf numFmtId="0" fontId="7" fillId="0" borderId="33" xfId="0" applyFont="1" applyBorder="1"/>
    <xf numFmtId="0" fontId="7" fillId="0" borderId="19" xfId="0" applyFont="1" applyBorder="1"/>
    <xf numFmtId="0" fontId="7" fillId="0" borderId="3" xfId="0" applyFont="1" applyBorder="1"/>
    <xf numFmtId="0" fontId="7" fillId="0" borderId="65" xfId="0" applyFont="1" applyBorder="1"/>
    <xf numFmtId="49" fontId="8" fillId="0" borderId="48" xfId="13" applyNumberFormat="1" applyFont="1" applyBorder="1">
      <alignment horizontal="center" vertical="center"/>
    </xf>
    <xf numFmtId="49" fontId="8" fillId="0" borderId="13" xfId="13" applyNumberFormat="1" applyFont="1" applyBorder="1">
      <alignment horizontal="center" vertical="center"/>
    </xf>
    <xf numFmtId="0" fontId="8" fillId="0" borderId="48" xfId="13" applyFont="1" applyBorder="1">
      <alignment horizontal="center" vertical="center"/>
    </xf>
    <xf numFmtId="0" fontId="15" fillId="0" borderId="38" xfId="4" applyFont="1" applyFill="1" applyBorder="1">
      <alignment horizontal="left" vertical="center"/>
    </xf>
    <xf numFmtId="0" fontId="2" fillId="0" borderId="2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7" fillId="0" borderId="119" xfId="0" applyFont="1" applyBorder="1" applyAlignment="1">
      <alignment horizontal="right"/>
    </xf>
    <xf numFmtId="3" fontId="25" fillId="0" borderId="52" xfId="24" applyNumberFormat="1" applyFont="1" applyBorder="1" applyAlignment="1">
      <alignment horizontal="center"/>
    </xf>
    <xf numFmtId="3" fontId="25" fillId="0" borderId="46" xfId="24" applyNumberFormat="1" applyFont="1" applyBorder="1" applyAlignment="1">
      <alignment horizontal="center"/>
    </xf>
    <xf numFmtId="3" fontId="25" fillId="0" borderId="48" xfId="24" quotePrefix="1" applyNumberFormat="1" applyFont="1" applyBorder="1" applyAlignment="1">
      <alignment horizontal="center"/>
    </xf>
    <xf numFmtId="3" fontId="25" fillId="0" borderId="61" xfId="24" applyNumberFormat="1" applyFont="1" applyBorder="1" applyAlignment="1">
      <alignment horizontal="center"/>
    </xf>
    <xf numFmtId="3" fontId="25" fillId="0" borderId="37" xfId="24" applyNumberFormat="1" applyFont="1" applyBorder="1" applyAlignment="1">
      <alignment horizontal="center"/>
    </xf>
    <xf numFmtId="3" fontId="25" fillId="0" borderId="40" xfId="24" quotePrefix="1" applyNumberFormat="1" applyFont="1" applyBorder="1" applyAlignment="1">
      <alignment horizontal="center"/>
    </xf>
    <xf numFmtId="0" fontId="2" fillId="0" borderId="0" xfId="0" quotePrefix="1" applyFont="1"/>
    <xf numFmtId="0" fontId="3" fillId="0" borderId="0" xfId="24" applyFont="1" applyFill="1" applyAlignment="1">
      <alignment horizontal="center"/>
    </xf>
    <xf numFmtId="3" fontId="7" fillId="0" borderId="39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right"/>
    </xf>
    <xf numFmtId="3" fontId="25" fillId="0" borderId="45" xfId="24" quotePrefix="1" applyNumberFormat="1" applyFont="1" applyBorder="1" applyAlignment="1">
      <alignment horizontal="right"/>
    </xf>
    <xf numFmtId="3" fontId="25" fillId="0" borderId="49" xfId="24" quotePrefix="1" applyNumberFormat="1" applyFont="1" applyBorder="1" applyAlignment="1">
      <alignment horizontal="right"/>
    </xf>
    <xf numFmtId="3" fontId="25" fillId="0" borderId="46" xfId="24" quotePrefix="1" applyNumberFormat="1" applyFont="1" applyBorder="1" applyAlignment="1">
      <alignment horizontal="right"/>
    </xf>
    <xf numFmtId="3" fontId="25" fillId="0" borderId="37" xfId="24" quotePrefix="1" applyNumberFormat="1" applyFont="1" applyBorder="1" applyAlignment="1">
      <alignment horizontal="right"/>
    </xf>
    <xf numFmtId="3" fontId="25" fillId="0" borderId="46" xfId="24" applyNumberFormat="1" applyFont="1" applyBorder="1" applyAlignment="1">
      <alignment horizontal="right"/>
    </xf>
    <xf numFmtId="3" fontId="25" fillId="0" borderId="37" xfId="24" applyNumberFormat="1" applyFont="1" applyBorder="1" applyAlignment="1">
      <alignment horizontal="right"/>
    </xf>
    <xf numFmtId="3" fontId="3" fillId="0" borderId="132" xfId="24" applyNumberFormat="1" applyFont="1" applyBorder="1" applyAlignment="1">
      <alignment horizontal="right"/>
    </xf>
    <xf numFmtId="3" fontId="3" fillId="0" borderId="48" xfId="24" applyNumberFormat="1" applyFont="1" applyBorder="1" applyAlignment="1">
      <alignment horizontal="right"/>
    </xf>
    <xf numFmtId="3" fontId="3" fillId="0" borderId="40" xfId="24" applyNumberFormat="1" applyFont="1" applyBorder="1" applyAlignment="1">
      <alignment horizontal="right"/>
    </xf>
    <xf numFmtId="3" fontId="3" fillId="0" borderId="65" xfId="24" applyNumberFormat="1" applyFont="1" applyBorder="1" applyAlignment="1">
      <alignment horizontal="right"/>
    </xf>
    <xf numFmtId="3" fontId="3" fillId="0" borderId="74" xfId="24" applyNumberFormat="1" applyFont="1" applyBorder="1" applyAlignment="1">
      <alignment horizontal="right"/>
    </xf>
    <xf numFmtId="0" fontId="6" fillId="0" borderId="24" xfId="12" applyFont="1" applyBorder="1">
      <alignment textRotation="90"/>
    </xf>
    <xf numFmtId="0" fontId="3" fillId="0" borderId="8" xfId="21" applyFont="1" applyBorder="1">
      <alignment horizontal="center" vertical="center"/>
    </xf>
    <xf numFmtId="0" fontId="5" fillId="0" borderId="8" xfId="11" applyFont="1" applyBorder="1" applyAlignment="1">
      <alignment horizontal="center" wrapText="1"/>
    </xf>
    <xf numFmtId="0" fontId="16" fillId="0" borderId="3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56" xfId="0" applyFont="1" applyBorder="1"/>
    <xf numFmtId="0" fontId="16" fillId="0" borderId="20" xfId="11" applyFont="1" applyBorder="1" applyAlignment="1">
      <alignment horizontal="center" vertical="top" wrapText="1"/>
    </xf>
    <xf numFmtId="0" fontId="16" fillId="0" borderId="61" xfId="11" applyFont="1" applyBorder="1" applyAlignment="1">
      <alignment horizontal="center" vertical="top" wrapText="1"/>
    </xf>
    <xf numFmtId="0" fontId="17" fillId="0" borderId="66" xfId="0" applyFont="1" applyBorder="1" applyAlignment="1">
      <alignment horizontal="left"/>
    </xf>
    <xf numFmtId="0" fontId="15" fillId="0" borderId="0" xfId="1" applyFont="1" applyBorder="1" applyAlignment="1">
      <alignment horizontal="centerContinuous" vertical="top" wrapText="1"/>
    </xf>
    <xf numFmtId="0" fontId="38" fillId="0" borderId="0" xfId="4" applyFont="1" applyBorder="1">
      <alignment horizontal="left" vertical="center"/>
    </xf>
    <xf numFmtId="0" fontId="15" fillId="0" borderId="68" xfId="1" applyFont="1" applyBorder="1">
      <alignment horizontal="left" vertical="center" wrapText="1"/>
    </xf>
    <xf numFmtId="0" fontId="15" fillId="0" borderId="8" xfId="4" applyFont="1" applyBorder="1">
      <alignment horizontal="left" vertical="center"/>
    </xf>
    <xf numFmtId="0" fontId="15" fillId="0" borderId="17" xfId="1" applyFont="1" applyBorder="1">
      <alignment horizontal="left" vertical="center" wrapText="1"/>
    </xf>
    <xf numFmtId="0" fontId="15" fillId="0" borderId="1" xfId="4" applyFont="1" applyBorder="1">
      <alignment horizontal="left" vertical="center"/>
    </xf>
    <xf numFmtId="0" fontId="15" fillId="0" borderId="32" xfId="4" applyFont="1" applyBorder="1">
      <alignment horizontal="left" vertical="center"/>
    </xf>
    <xf numFmtId="0" fontId="15" fillId="0" borderId="50" xfId="1" applyFont="1" applyBorder="1">
      <alignment horizontal="left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0" fontId="15" fillId="0" borderId="48" xfId="4" applyFont="1" applyBorder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0" xfId="1" applyFont="1" applyBorder="1" applyAlignment="1">
      <alignment horizontal="centerContinuous" vertical="center"/>
    </xf>
    <xf numFmtId="0" fontId="15" fillId="0" borderId="16" xfId="1" applyFont="1" applyBorder="1" applyAlignment="1">
      <alignment horizontal="centerContinuous" vertical="center"/>
    </xf>
    <xf numFmtId="0" fontId="15" fillId="0" borderId="39" xfId="0" applyFont="1" applyBorder="1"/>
    <xf numFmtId="0" fontId="15" fillId="0" borderId="8" xfId="4" applyFont="1" applyBorder="1" applyAlignment="1">
      <alignment horizontal="centerContinuous" vertical="center"/>
    </xf>
    <xf numFmtId="0" fontId="15" fillId="0" borderId="17" xfId="1" applyFont="1" applyBorder="1" applyAlignment="1">
      <alignment horizontal="centerContinuous" vertical="center"/>
    </xf>
    <xf numFmtId="0" fontId="15" fillId="0" borderId="5" xfId="13" applyFont="1" applyBorder="1" applyAlignment="1">
      <alignment horizontal="left" vertical="center"/>
    </xf>
    <xf numFmtId="0" fontId="15" fillId="0" borderId="9" xfId="13" applyFont="1" applyBorder="1">
      <alignment horizontal="center" vertical="center"/>
    </xf>
    <xf numFmtId="0" fontId="15" fillId="0" borderId="40" xfId="13" applyFont="1" applyBorder="1">
      <alignment horizontal="center" vertical="center"/>
    </xf>
    <xf numFmtId="0" fontId="15" fillId="0" borderId="25" xfId="0" applyFont="1" applyBorder="1" applyAlignment="1">
      <alignment horizontal="centerContinuous" vertical="top" wrapText="1"/>
    </xf>
    <xf numFmtId="0" fontId="7" fillId="0" borderId="9" xfId="0" applyFont="1" applyBorder="1" applyAlignment="1">
      <alignment horizontal="centerContinuous" vertical="top"/>
    </xf>
    <xf numFmtId="0" fontId="15" fillId="0" borderId="5" xfId="4" applyFont="1" applyBorder="1" applyAlignment="1">
      <alignment horizontal="left" vertical="center" wrapText="1"/>
    </xf>
    <xf numFmtId="0" fontId="7" fillId="0" borderId="22" xfId="7" applyFont="1" applyBorder="1">
      <alignment vertical="top"/>
    </xf>
    <xf numFmtId="0" fontId="3" fillId="0" borderId="82" xfId="20" applyFont="1" applyBorder="1"/>
    <xf numFmtId="0" fontId="3" fillId="0" borderId="106" xfId="20" applyFont="1" applyBorder="1" applyAlignment="1">
      <alignment horizontal="center"/>
    </xf>
    <xf numFmtId="3" fontId="25" fillId="0" borderId="133" xfId="20" applyNumberFormat="1" applyFont="1" applyBorder="1" applyAlignment="1">
      <alignment horizontal="right"/>
    </xf>
    <xf numFmtId="3" fontId="3" fillId="0" borderId="106" xfId="20" applyNumberFormat="1" applyFont="1" applyBorder="1" applyAlignment="1">
      <alignment horizontal="right"/>
    </xf>
    <xf numFmtId="3" fontId="3" fillId="0" borderId="134" xfId="20" applyNumberFormat="1" applyFont="1" applyBorder="1" applyAlignment="1">
      <alignment horizontal="right"/>
    </xf>
    <xf numFmtId="3" fontId="25" fillId="0" borderId="14" xfId="24" applyNumberFormat="1" applyFont="1" applyBorder="1" applyAlignment="1">
      <alignment horizontal="right"/>
    </xf>
    <xf numFmtId="3" fontId="25" fillId="0" borderId="133" xfId="24" applyNumberFormat="1" applyFont="1" applyBorder="1" applyAlignment="1">
      <alignment horizontal="right"/>
    </xf>
    <xf numFmtId="3" fontId="25" fillId="0" borderId="106" xfId="24" applyNumberFormat="1" applyFont="1" applyBorder="1" applyAlignment="1">
      <alignment horizontal="right"/>
    </xf>
    <xf numFmtId="3" fontId="25" fillId="0" borderId="135" xfId="24" applyNumberFormat="1" applyFont="1" applyBorder="1" applyAlignment="1">
      <alignment horizontal="right"/>
    </xf>
    <xf numFmtId="0" fontId="3" fillId="0" borderId="82" xfId="24" applyFont="1" applyBorder="1"/>
    <xf numFmtId="0" fontId="3" fillId="0" borderId="106" xfId="24" applyFont="1" applyBorder="1" applyAlignment="1">
      <alignment horizontal="center"/>
    </xf>
    <xf numFmtId="0" fontId="7" fillId="0" borderId="82" xfId="24" applyFont="1" applyBorder="1"/>
    <xf numFmtId="3" fontId="25" fillId="0" borderId="136" xfId="24" applyNumberFormat="1" applyFont="1" applyBorder="1" applyAlignment="1">
      <alignment horizontal="right"/>
    </xf>
    <xf numFmtId="3" fontId="25" fillId="0" borderId="137" xfId="24" applyNumberFormat="1" applyFont="1" applyBorder="1" applyAlignment="1">
      <alignment horizontal="right"/>
    </xf>
    <xf numFmtId="3" fontId="25" fillId="0" borderId="138" xfId="24" applyNumberFormat="1" applyFont="1" applyBorder="1" applyAlignment="1">
      <alignment horizontal="right"/>
    </xf>
    <xf numFmtId="3" fontId="25" fillId="0" borderId="120" xfId="24" applyNumberFormat="1" applyFont="1" applyBorder="1" applyAlignment="1">
      <alignment horizontal="right"/>
    </xf>
    <xf numFmtId="3" fontId="3" fillId="0" borderId="106" xfId="24" applyNumberFormat="1" applyFont="1" applyBorder="1" applyAlignment="1">
      <alignment horizontal="right"/>
    </xf>
    <xf numFmtId="3" fontId="3" fillId="0" borderId="139" xfId="24" applyNumberFormat="1" applyFont="1" applyBorder="1" applyAlignment="1">
      <alignment horizontal="right"/>
    </xf>
    <xf numFmtId="0" fontId="25" fillId="0" borderId="118" xfId="24" applyFont="1" applyBorder="1" applyAlignment="1">
      <alignment horizontal="right"/>
    </xf>
    <xf numFmtId="3" fontId="3" fillId="0" borderId="140" xfId="24" applyNumberFormat="1" applyFont="1" applyBorder="1" applyAlignment="1">
      <alignment horizontal="right"/>
    </xf>
    <xf numFmtId="0" fontId="8" fillId="0" borderId="19" xfId="4" applyFont="1" applyBorder="1" applyAlignment="1">
      <alignment horizontal="left" vertical="center" wrapText="1"/>
    </xf>
    <xf numFmtId="0" fontId="15" fillId="0" borderId="41" xfId="4" applyFont="1" applyBorder="1">
      <alignment horizontal="left" vertical="center"/>
    </xf>
    <xf numFmtId="0" fontId="16" fillId="0" borderId="46" xfId="1" applyFont="1" applyBorder="1">
      <alignment horizontal="left" vertical="center" wrapText="1"/>
    </xf>
    <xf numFmtId="0" fontId="16" fillId="0" borderId="39" xfId="2" applyFont="1" applyBorder="1" applyAlignment="1">
      <alignment horizontal="centerContinuous" vertical="center" wrapText="1"/>
    </xf>
    <xf numFmtId="0" fontId="16" fillId="0" borderId="3" xfId="1" applyFont="1" applyBorder="1">
      <alignment horizontal="left" vertical="center" wrapText="1"/>
    </xf>
    <xf numFmtId="0" fontId="16" fillId="0" borderId="47" xfId="1" applyFont="1" applyBorder="1">
      <alignment horizontal="left" vertical="center" wrapText="1"/>
    </xf>
    <xf numFmtId="0" fontId="16" fillId="0" borderId="17" xfId="1" applyFont="1" applyBorder="1">
      <alignment horizontal="left" vertical="center" wrapText="1"/>
    </xf>
    <xf numFmtId="0" fontId="25" fillId="0" borderId="0" xfId="21" applyFont="1" applyAlignment="1">
      <alignment horizontal="right" vertical="top"/>
    </xf>
    <xf numFmtId="0" fontId="7" fillId="0" borderId="46" xfId="1" applyFont="1" applyBorder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17" xfId="1" applyFont="1" applyBorder="1">
      <alignment horizontal="left" vertical="center" wrapText="1"/>
    </xf>
    <xf numFmtId="0" fontId="7" fillId="0" borderId="1" xfId="1" applyFont="1" applyBorder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48" xfId="1" applyFont="1" applyBorder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/>
    </xf>
    <xf numFmtId="0" fontId="7" fillId="0" borderId="17" xfId="2" applyFont="1" applyBorder="1" applyAlignment="1">
      <alignment horizontal="left" vertical="center" wrapText="1"/>
    </xf>
    <xf numFmtId="0" fontId="7" fillId="0" borderId="1" xfId="4" applyFont="1" applyBorder="1">
      <alignment horizontal="left" vertical="center"/>
    </xf>
    <xf numFmtId="0" fontId="7" fillId="0" borderId="17" xfId="4" applyFont="1" applyBorder="1">
      <alignment horizontal="left" vertical="center"/>
    </xf>
    <xf numFmtId="0" fontId="7" fillId="0" borderId="48" xfId="0" applyFont="1" applyBorder="1"/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7" fillId="0" borderId="75" xfId="4" applyFont="1" applyBorder="1" applyAlignment="1">
      <alignment horizontal="right" vertical="center"/>
    </xf>
    <xf numFmtId="0" fontId="7" fillId="0" borderId="75" xfId="4" applyFont="1" applyBorder="1">
      <alignment horizontal="left" vertical="center"/>
    </xf>
    <xf numFmtId="0" fontId="7" fillId="0" borderId="52" xfId="0" applyFont="1" applyBorder="1"/>
    <xf numFmtId="0" fontId="2" fillId="0" borderId="46" xfId="11" applyFont="1" applyBorder="1" applyAlignment="1">
      <alignment horizontal="left" vertical="top" wrapText="1"/>
    </xf>
    <xf numFmtId="3" fontId="25" fillId="0" borderId="141" xfId="24" applyNumberFormat="1" applyFont="1" applyBorder="1" applyAlignment="1">
      <alignment horizontal="right"/>
    </xf>
    <xf numFmtId="3" fontId="3" fillId="0" borderId="142" xfId="24" applyNumberFormat="1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7" fillId="0" borderId="36" xfId="0" applyFont="1" applyBorder="1" applyAlignment="1">
      <alignment horizontal="left"/>
    </xf>
    <xf numFmtId="0" fontId="2" fillId="0" borderId="47" xfId="0" applyFont="1" applyBorder="1" applyAlignment="1">
      <alignment horizontal="left" vertical="top"/>
    </xf>
    <xf numFmtId="16" fontId="2" fillId="0" borderId="47" xfId="0" quotePrefix="1" applyNumberFormat="1" applyFont="1" applyBorder="1" applyAlignment="1">
      <alignment horizontal="left" vertical="top"/>
    </xf>
    <xf numFmtId="17" fontId="2" fillId="0" borderId="47" xfId="0" quotePrefix="1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7" fillId="0" borderId="36" xfId="4" applyFont="1" applyFill="1" applyBorder="1">
      <alignment horizontal="left" vertical="center"/>
    </xf>
    <xf numFmtId="3" fontId="2" fillId="0" borderId="10" xfId="0" applyNumberFormat="1" applyFont="1" applyBorder="1" applyAlignment="1">
      <alignment horizontal="right"/>
    </xf>
    <xf numFmtId="0" fontId="25" fillId="0" borderId="66" xfId="24" applyFont="1" applyBorder="1" applyAlignment="1">
      <alignment horizontal="left"/>
    </xf>
    <xf numFmtId="0" fontId="25" fillId="0" borderId="143" xfId="24" applyFont="1" applyBorder="1"/>
    <xf numFmtId="0" fontId="25" fillId="0" borderId="144" xfId="24" quotePrefix="1" applyFont="1" applyBorder="1" applyAlignment="1">
      <alignment horizontal="centerContinuous"/>
    </xf>
    <xf numFmtId="0" fontId="25" fillId="0" borderId="145" xfId="24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87" xfId="0" applyFont="1" applyBorder="1" applyAlignment="1">
      <alignment horizontal="left"/>
    </xf>
    <xf numFmtId="0" fontId="16" fillId="0" borderId="0" xfId="0" applyFont="1" applyBorder="1"/>
    <xf numFmtId="0" fontId="2" fillId="0" borderId="82" xfId="0" applyFont="1" applyBorder="1" applyAlignment="1">
      <alignment horizontal="left"/>
    </xf>
    <xf numFmtId="0" fontId="2" fillId="0" borderId="88" xfId="0" applyFont="1" applyBorder="1" applyAlignment="1">
      <alignment horizontal="left"/>
    </xf>
    <xf numFmtId="0" fontId="17" fillId="0" borderId="73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85" xfId="0" applyFont="1" applyBorder="1" applyAlignment="1">
      <alignment horizontal="left"/>
    </xf>
    <xf numFmtId="0" fontId="17" fillId="0" borderId="82" xfId="0" applyFont="1" applyBorder="1" applyAlignment="1">
      <alignment horizontal="left"/>
    </xf>
    <xf numFmtId="0" fontId="17" fillId="0" borderId="88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2" xfId="0" applyFont="1" applyBorder="1" applyAlignment="1">
      <alignment horizontal="left"/>
    </xf>
    <xf numFmtId="9" fontId="17" fillId="0" borderId="13" xfId="0" applyNumberFormat="1" applyFont="1" applyBorder="1" applyAlignment="1">
      <alignment horizontal="right"/>
    </xf>
    <xf numFmtId="0" fontId="17" fillId="6" borderId="16" xfId="0" applyFont="1" applyFill="1" applyBorder="1" applyAlignment="1">
      <alignment horizontal="right"/>
    </xf>
    <xf numFmtId="0" fontId="17" fillId="6" borderId="68" xfId="0" applyFont="1" applyFill="1" applyBorder="1" applyAlignment="1">
      <alignment horizontal="right"/>
    </xf>
    <xf numFmtId="0" fontId="17" fillId="6" borderId="0" xfId="0" applyFont="1" applyFill="1" applyBorder="1" applyAlignment="1">
      <alignment horizontal="right"/>
    </xf>
    <xf numFmtId="0" fontId="17" fillId="6" borderId="14" xfId="0" applyFont="1" applyFill="1" applyBorder="1" applyAlignment="1">
      <alignment horizontal="right"/>
    </xf>
    <xf numFmtId="1" fontId="16" fillId="0" borderId="69" xfId="11" applyNumberFormat="1" applyFont="1" applyBorder="1" applyAlignment="1">
      <alignment horizontal="right" vertical="top" wrapText="1"/>
    </xf>
    <xf numFmtId="1" fontId="16" fillId="0" borderId="57" xfId="11" applyNumberFormat="1" applyFont="1" applyBorder="1" applyAlignment="1">
      <alignment horizontal="right" vertical="top" wrapText="1"/>
    </xf>
    <xf numFmtId="1" fontId="16" fillId="0" borderId="24" xfId="11" applyNumberFormat="1" applyFont="1" applyBorder="1" applyAlignment="1">
      <alignment horizontal="right" vertical="top" wrapText="1"/>
    </xf>
    <xf numFmtId="1" fontId="16" fillId="0" borderId="72" xfId="11" applyNumberFormat="1" applyFont="1" applyBorder="1" applyAlignment="1">
      <alignment horizontal="right" vertical="top" wrapText="1"/>
    </xf>
    <xf numFmtId="1" fontId="8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65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20" xfId="0" applyNumberFormat="1" applyFont="1" applyBorder="1"/>
    <xf numFmtId="3" fontId="2" fillId="0" borderId="44" xfId="0" applyNumberFormat="1" applyFont="1" applyBorder="1"/>
    <xf numFmtId="3" fontId="2" fillId="0" borderId="13" xfId="0" applyNumberFormat="1" applyFont="1" applyBorder="1" applyAlignment="1">
      <alignment horizontal="right"/>
    </xf>
    <xf numFmtId="3" fontId="2" fillId="0" borderId="55" xfId="0" applyNumberFormat="1" applyFont="1" applyBorder="1" applyAlignment="1">
      <alignment horizontal="right"/>
    </xf>
    <xf numFmtId="3" fontId="2" fillId="0" borderId="76" xfId="0" applyNumberFormat="1" applyFont="1" applyBorder="1" applyAlignment="1">
      <alignment horizontal="right"/>
    </xf>
    <xf numFmtId="3" fontId="2" fillId="0" borderId="77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44" xfId="0" applyNumberFormat="1" applyFont="1" applyBorder="1" applyAlignment="1">
      <alignment horizontal="right"/>
    </xf>
    <xf numFmtId="3" fontId="7" fillId="0" borderId="78" xfId="0" applyNumberFormat="1" applyFont="1" applyBorder="1" applyAlignment="1">
      <alignment horizontal="right"/>
    </xf>
    <xf numFmtId="3" fontId="7" fillId="0" borderId="76" xfId="0" applyNumberFormat="1" applyFont="1" applyBorder="1" applyAlignment="1">
      <alignment horizontal="right"/>
    </xf>
    <xf numFmtId="3" fontId="7" fillId="0" borderId="75" xfId="0" applyNumberFormat="1" applyFont="1" applyBorder="1" applyAlignment="1">
      <alignment horizontal="right"/>
    </xf>
    <xf numFmtId="3" fontId="7" fillId="0" borderId="30" xfId="0" applyNumberFormat="1" applyFont="1" applyBorder="1" applyAlignment="1">
      <alignment horizontal="right"/>
    </xf>
    <xf numFmtId="3" fontId="2" fillId="0" borderId="7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89" xfId="0" applyNumberFormat="1" applyFont="1" applyFill="1" applyBorder="1" applyAlignment="1">
      <alignment horizontal="right"/>
    </xf>
    <xf numFmtId="3" fontId="2" fillId="0" borderId="113" xfId="0" applyNumberFormat="1" applyFont="1" applyBorder="1" applyAlignment="1">
      <alignment horizontal="right"/>
    </xf>
    <xf numFmtId="3" fontId="2" fillId="0" borderId="41" xfId="0" applyNumberFormat="1" applyFont="1" applyBorder="1" applyAlignment="1">
      <alignment horizontal="right"/>
    </xf>
    <xf numFmtId="3" fontId="2" fillId="0" borderId="80" xfId="0" applyNumberFormat="1" applyFont="1" applyBorder="1" applyAlignment="1">
      <alignment horizontal="right"/>
    </xf>
    <xf numFmtId="3" fontId="2" fillId="0" borderId="63" xfId="0" applyNumberFormat="1" applyFont="1" applyBorder="1" applyAlignment="1">
      <alignment horizontal="right"/>
    </xf>
    <xf numFmtId="3" fontId="2" fillId="0" borderId="39" xfId="0" applyNumberFormat="1" applyFont="1" applyBorder="1" applyAlignment="1">
      <alignment horizontal="right"/>
    </xf>
    <xf numFmtId="3" fontId="2" fillId="7" borderId="19" xfId="0" applyNumberFormat="1" applyFont="1" applyFill="1" applyBorder="1" applyAlignment="1">
      <alignment horizontal="right"/>
    </xf>
    <xf numFmtId="3" fontId="2" fillId="7" borderId="65" xfId="0" applyNumberFormat="1" applyFont="1" applyFill="1" applyBorder="1" applyAlignment="1">
      <alignment horizontal="right"/>
    </xf>
    <xf numFmtId="3" fontId="2" fillId="7" borderId="41" xfId="0" applyNumberFormat="1" applyFont="1" applyFill="1" applyBorder="1" applyAlignment="1">
      <alignment horizontal="right"/>
    </xf>
    <xf numFmtId="3" fontId="2" fillId="7" borderId="12" xfId="0" applyNumberFormat="1" applyFont="1" applyFill="1" applyBorder="1" applyAlignment="1">
      <alignment horizontal="right"/>
    </xf>
    <xf numFmtId="3" fontId="2" fillId="0" borderId="89" xfId="0" applyNumberFormat="1" applyFont="1" applyBorder="1" applyAlignment="1">
      <alignment horizontal="center"/>
    </xf>
    <xf numFmtId="3" fontId="2" fillId="0" borderId="39" xfId="0" applyNumberFormat="1" applyFont="1" applyBorder="1"/>
    <xf numFmtId="3" fontId="7" fillId="0" borderId="60" xfId="0" applyNumberFormat="1" applyFont="1" applyBorder="1" applyAlignment="1">
      <alignment horizontal="center" wrapText="1"/>
    </xf>
    <xf numFmtId="3" fontId="2" fillId="7" borderId="39" xfId="0" applyNumberFormat="1" applyFont="1" applyFill="1" applyBorder="1" applyAlignment="1">
      <alignment horizontal="right"/>
    </xf>
    <xf numFmtId="3" fontId="7" fillId="0" borderId="63" xfId="0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right"/>
    </xf>
    <xf numFmtId="3" fontId="7" fillId="0" borderId="65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3" fontId="25" fillId="0" borderId="136" xfId="24" quotePrefix="1" applyNumberFormat="1" applyFont="1" applyBorder="1" applyAlignment="1">
      <alignment horizontal="right"/>
    </xf>
    <xf numFmtId="3" fontId="25" fillId="0" borderId="137" xfId="24" quotePrefix="1" applyNumberFormat="1" applyFont="1" applyBorder="1" applyAlignment="1">
      <alignment horizontal="right"/>
    </xf>
    <xf numFmtId="3" fontId="25" fillId="0" borderId="138" xfId="24" quotePrefix="1" applyNumberFormat="1" applyFont="1" applyBorder="1" applyAlignment="1">
      <alignment horizontal="right"/>
    </xf>
    <xf numFmtId="3" fontId="2" fillId="4" borderId="13" xfId="0" applyNumberFormat="1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3" fontId="2" fillId="4" borderId="65" xfId="0" applyNumberFormat="1" applyFont="1" applyFill="1" applyBorder="1" applyAlignment="1">
      <alignment horizontal="right"/>
    </xf>
    <xf numFmtId="3" fontId="7" fillId="4" borderId="11" xfId="0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4" borderId="12" xfId="0" applyNumberFormat="1" applyFont="1" applyFill="1" applyBorder="1" applyAlignment="1">
      <alignment horizontal="right"/>
    </xf>
    <xf numFmtId="3" fontId="2" fillId="4" borderId="69" xfId="0" applyNumberFormat="1" applyFont="1" applyFill="1" applyBorder="1" applyAlignment="1">
      <alignment horizontal="right" vertical="top"/>
    </xf>
    <xf numFmtId="3" fontId="2" fillId="4" borderId="11" xfId="0" applyNumberFormat="1" applyFont="1" applyFill="1" applyBorder="1" applyAlignment="1">
      <alignment horizontal="right" vertical="top"/>
    </xf>
    <xf numFmtId="3" fontId="2" fillId="4" borderId="12" xfId="0" applyNumberFormat="1" applyFont="1" applyFill="1" applyBorder="1" applyAlignment="1">
      <alignment horizontal="right" vertical="top"/>
    </xf>
    <xf numFmtId="3" fontId="7" fillId="4" borderId="11" xfId="0" applyNumberFormat="1" applyFont="1" applyFill="1" applyBorder="1" applyAlignment="1">
      <alignment horizontal="right" vertical="top"/>
    </xf>
    <xf numFmtId="3" fontId="7" fillId="4" borderId="12" xfId="0" applyNumberFormat="1" applyFont="1" applyFill="1" applyBorder="1" applyAlignment="1">
      <alignment horizontal="right" vertical="top"/>
    </xf>
    <xf numFmtId="3" fontId="17" fillId="0" borderId="3" xfId="0" applyNumberFormat="1" applyFont="1" applyBorder="1" applyAlignment="1">
      <alignment horizontal="right"/>
    </xf>
    <xf numFmtId="3" fontId="17" fillId="0" borderId="65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65" xfId="0" applyNumberFormat="1" applyFont="1" applyBorder="1" applyAlignment="1">
      <alignment horizontal="right"/>
    </xf>
    <xf numFmtId="3" fontId="16" fillId="0" borderId="11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7" fillId="0" borderId="13" xfId="0" applyNumberFormat="1" applyFont="1" applyBorder="1" applyAlignment="1">
      <alignment horizontal="right"/>
    </xf>
    <xf numFmtId="3" fontId="17" fillId="0" borderId="55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55" xfId="0" applyNumberFormat="1" applyFont="1" applyBorder="1" applyAlignment="1">
      <alignment horizontal="right"/>
    </xf>
    <xf numFmtId="3" fontId="17" fillId="0" borderId="74" xfId="0" applyNumberFormat="1" applyFont="1" applyBorder="1" applyAlignment="1">
      <alignment horizontal="right"/>
    </xf>
    <xf numFmtId="3" fontId="17" fillId="0" borderId="7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0" borderId="65" xfId="0" applyNumberFormat="1" applyFont="1" applyBorder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/>
    </xf>
    <xf numFmtId="3" fontId="16" fillId="0" borderId="65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3" fontId="17" fillId="0" borderId="12" xfId="0" applyNumberFormat="1" applyFont="1" applyBorder="1" applyAlignment="1">
      <alignment horizontal="right" vertical="center"/>
    </xf>
    <xf numFmtId="3" fontId="17" fillId="0" borderId="51" xfId="0" applyNumberFormat="1" applyFont="1" applyBorder="1" applyAlignment="1">
      <alignment horizontal="right"/>
    </xf>
    <xf numFmtId="3" fontId="16" fillId="0" borderId="17" xfId="21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/>
    </xf>
    <xf numFmtId="3" fontId="16" fillId="0" borderId="39" xfId="21" applyNumberFormat="1" applyFont="1" applyBorder="1" applyAlignment="1">
      <alignment horizontal="right" vertical="center"/>
    </xf>
    <xf numFmtId="3" fontId="16" fillId="0" borderId="50" xfId="21" applyNumberFormat="1" applyFont="1" applyBorder="1" applyAlignment="1">
      <alignment horizontal="right" vertical="center"/>
    </xf>
    <xf numFmtId="3" fontId="16" fillId="0" borderId="33" xfId="21" applyNumberFormat="1" applyFont="1" applyBorder="1" applyAlignment="1">
      <alignment horizontal="right" vertical="center"/>
    </xf>
    <xf numFmtId="3" fontId="17" fillId="5" borderId="6" xfId="0" applyNumberFormat="1" applyFont="1" applyFill="1" applyBorder="1" applyAlignment="1">
      <alignment horizontal="right"/>
    </xf>
    <xf numFmtId="3" fontId="17" fillId="5" borderId="7" xfId="0" applyNumberFormat="1" applyFont="1" applyFill="1" applyBorder="1" applyAlignment="1">
      <alignment horizontal="right"/>
    </xf>
    <xf numFmtId="3" fontId="17" fillId="5" borderId="3" xfId="0" applyNumberFormat="1" applyFont="1" applyFill="1" applyBorder="1" applyAlignment="1">
      <alignment horizontal="right"/>
    </xf>
    <xf numFmtId="3" fontId="17" fillId="5" borderId="65" xfId="0" applyNumberFormat="1" applyFont="1" applyFill="1" applyBorder="1" applyAlignment="1">
      <alignment horizontal="right"/>
    </xf>
    <xf numFmtId="3" fontId="16" fillId="5" borderId="78" xfId="0" applyNumberFormat="1" applyFont="1" applyFill="1" applyBorder="1" applyAlignment="1">
      <alignment horizontal="right"/>
    </xf>
    <xf numFmtId="3" fontId="16" fillId="5" borderId="76" xfId="0" applyNumberFormat="1" applyFont="1" applyFill="1" applyBorder="1" applyAlignment="1">
      <alignment horizontal="right"/>
    </xf>
    <xf numFmtId="3" fontId="16" fillId="5" borderId="77" xfId="0" applyNumberFormat="1" applyFont="1" applyFill="1" applyBorder="1" applyAlignment="1">
      <alignment horizontal="right"/>
    </xf>
    <xf numFmtId="3" fontId="17" fillId="0" borderId="12" xfId="0" applyNumberFormat="1" applyFont="1" applyBorder="1" applyAlignment="1">
      <alignment horizontal="right"/>
    </xf>
    <xf numFmtId="3" fontId="2" fillId="0" borderId="52" xfId="0" applyNumberFormat="1" applyFont="1" applyBorder="1" applyAlignment="1">
      <alignment horizontal="right"/>
    </xf>
    <xf numFmtId="3" fontId="7" fillId="0" borderId="75" xfId="4" applyNumberFormat="1" applyFont="1" applyBorder="1" applyAlignment="1">
      <alignment horizontal="right" vertical="center"/>
    </xf>
    <xf numFmtId="3" fontId="25" fillId="0" borderId="18" xfId="24" applyNumberFormat="1" applyFont="1" applyBorder="1" applyAlignment="1">
      <alignment horizontal="right"/>
    </xf>
    <xf numFmtId="3" fontId="25" fillId="0" borderId="119" xfId="24" applyNumberFormat="1" applyFont="1" applyBorder="1" applyAlignment="1">
      <alignment horizontal="right"/>
    </xf>
    <xf numFmtId="3" fontId="14" fillId="2" borderId="13" xfId="0" applyNumberFormat="1" applyFont="1" applyFill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3" fontId="14" fillId="2" borderId="4" xfId="0" applyNumberFormat="1" applyFont="1" applyFill="1" applyBorder="1"/>
    <xf numFmtId="3" fontId="14" fillId="2" borderId="55" xfId="0" applyNumberFormat="1" applyFont="1" applyFill="1" applyBorder="1" applyAlignment="1">
      <alignment horizontal="center"/>
    </xf>
    <xf numFmtId="3" fontId="14" fillId="0" borderId="37" xfId="0" applyNumberFormat="1" applyFont="1" applyBorder="1" applyAlignment="1">
      <alignment horizontal="center"/>
    </xf>
    <xf numFmtId="0" fontId="8" fillId="0" borderId="82" xfId="19" applyFont="1" applyFill="1" applyBorder="1" applyAlignment="1" applyProtection="1">
      <alignment horizontal="left"/>
    </xf>
    <xf numFmtId="0" fontId="8" fillId="0" borderId="82" xfId="19" applyFont="1" applyBorder="1" applyAlignment="1" applyProtection="1">
      <alignment horizontal="left" vertical="center"/>
    </xf>
    <xf numFmtId="0" fontId="8" fillId="0" borderId="82" xfId="19" applyFont="1" applyBorder="1" applyAlignment="1" applyProtection="1">
      <alignment vertical="center"/>
    </xf>
    <xf numFmtId="0" fontId="8" fillId="0" borderId="82" xfId="19" applyFont="1" applyBorder="1" applyProtection="1"/>
    <xf numFmtId="0" fontId="8" fillId="0" borderId="0" xfId="19" applyFont="1" applyProtection="1"/>
    <xf numFmtId="0" fontId="17" fillId="0" borderId="84" xfId="19" applyFont="1" applyBorder="1" applyProtection="1"/>
    <xf numFmtId="0" fontId="17" fillId="0" borderId="73" xfId="19" applyFont="1" applyBorder="1" applyAlignment="1" applyProtection="1">
      <alignment horizontal="centerContinuous"/>
    </xf>
    <xf numFmtId="0" fontId="16" fillId="0" borderId="118" xfId="19" applyFont="1" applyBorder="1" applyAlignment="1" applyProtection="1">
      <alignment horizontal="center" vertical="center"/>
    </xf>
    <xf numFmtId="0" fontId="16" fillId="0" borderId="104" xfId="19" applyFont="1" applyBorder="1" applyAlignment="1" applyProtection="1">
      <alignment horizontal="centerContinuous" vertical="top"/>
    </xf>
    <xf numFmtId="0" fontId="16" fillId="0" borderId="9" xfId="19" applyFont="1" applyBorder="1" applyAlignment="1" applyProtection="1">
      <alignment horizontal="centerContinuous"/>
    </xf>
    <xf numFmtId="0" fontId="16" fillId="0" borderId="13" xfId="19" applyFont="1" applyBorder="1" applyAlignment="1" applyProtection="1">
      <alignment horizontal="center" vertical="center"/>
    </xf>
    <xf numFmtId="0" fontId="16" fillId="0" borderId="10" xfId="19" applyFont="1" applyBorder="1" applyAlignment="1" applyProtection="1">
      <alignment horizontal="center" vertical="center"/>
    </xf>
    <xf numFmtId="0" fontId="16" fillId="0" borderId="3" xfId="19" applyFont="1" applyBorder="1" applyAlignment="1" applyProtection="1">
      <alignment horizontal="center" vertical="center"/>
    </xf>
    <xf numFmtId="0" fontId="16" fillId="0" borderId="17" xfId="19" applyFont="1" applyBorder="1" applyAlignment="1" applyProtection="1">
      <alignment horizontal="center" vertical="center"/>
    </xf>
    <xf numFmtId="0" fontId="16" fillId="0" borderId="120" xfId="19" applyFont="1" applyBorder="1" applyAlignment="1" applyProtection="1">
      <alignment horizontal="center" vertical="center"/>
    </xf>
    <xf numFmtId="0" fontId="16" fillId="0" borderId="4" xfId="19" applyFont="1" applyBorder="1" applyAlignment="1" applyProtection="1"/>
    <xf numFmtId="3" fontId="2" fillId="0" borderId="3" xfId="19" applyNumberFormat="1" applyFont="1" applyBorder="1" applyAlignment="1" applyProtection="1">
      <alignment horizontal="right"/>
      <protection locked="0"/>
    </xf>
    <xf numFmtId="3" fontId="2" fillId="0" borderId="3" xfId="19" applyNumberFormat="1" applyFont="1" applyFill="1" applyBorder="1" applyAlignment="1" applyProtection="1">
      <alignment horizontal="right"/>
      <protection locked="0"/>
    </xf>
    <xf numFmtId="0" fontId="17" fillId="0" borderId="143" xfId="19" applyFont="1" applyBorder="1" applyAlignment="1" applyProtection="1">
      <alignment horizontal="center" vertical="center"/>
    </xf>
    <xf numFmtId="0" fontId="16" fillId="0" borderId="15" xfId="19" applyFont="1" applyBorder="1" applyAlignment="1" applyProtection="1"/>
    <xf numFmtId="0" fontId="17" fillId="0" borderId="146" xfId="19" applyFont="1" applyBorder="1" applyAlignment="1" applyProtection="1"/>
    <xf numFmtId="0" fontId="16" fillId="0" borderId="146" xfId="19" applyFont="1" applyBorder="1" applyAlignment="1" applyProtection="1">
      <alignment wrapText="1"/>
    </xf>
    <xf numFmtId="0" fontId="2" fillId="0" borderId="0" xfId="19" applyFont="1" applyBorder="1" applyProtection="1"/>
    <xf numFmtId="0" fontId="16" fillId="0" borderId="15" xfId="19" applyFont="1" applyBorder="1" applyAlignment="1" applyProtection="1">
      <alignment wrapText="1"/>
    </xf>
    <xf numFmtId="0" fontId="16" fillId="0" borderId="13" xfId="19" applyFont="1" applyBorder="1" applyAlignment="1" applyProtection="1">
      <alignment horizontal="center"/>
    </xf>
    <xf numFmtId="0" fontId="2" fillId="0" borderId="73" xfId="19" applyFont="1" applyBorder="1" applyAlignment="1" applyProtection="1">
      <alignment horizontal="left"/>
    </xf>
    <xf numFmtId="0" fontId="8" fillId="0" borderId="73" xfId="19" applyFont="1" applyBorder="1" applyAlignment="1" applyProtection="1"/>
    <xf numFmtId="3" fontId="2" fillId="0" borderId="73" xfId="19" applyNumberFormat="1" applyFont="1" applyFill="1" applyBorder="1" applyAlignment="1" applyProtection="1">
      <alignment vertical="center"/>
    </xf>
    <xf numFmtId="0" fontId="8" fillId="0" borderId="0" xfId="19" applyFont="1" applyAlignment="1" applyProtection="1"/>
    <xf numFmtId="22" fontId="8" fillId="0" borderId="0" xfId="19" applyNumberFormat="1" applyFont="1" applyAlignment="1" applyProtection="1">
      <alignment horizontal="centerContinuous"/>
    </xf>
    <xf numFmtId="22" fontId="8" fillId="0" borderId="0" xfId="19" applyNumberFormat="1" applyFont="1" applyBorder="1" applyAlignment="1" applyProtection="1">
      <alignment horizontal="centerContinuous"/>
    </xf>
    <xf numFmtId="3" fontId="2" fillId="0" borderId="0" xfId="19" applyNumberFormat="1" applyFont="1" applyFill="1" applyBorder="1" applyAlignment="1" applyProtection="1">
      <alignment vertical="center"/>
    </xf>
    <xf numFmtId="0" fontId="8" fillId="0" borderId="82" xfId="19" applyFont="1" applyBorder="1" applyAlignment="1" applyProtection="1">
      <alignment horizontal="centerContinuous"/>
    </xf>
    <xf numFmtId="0" fontId="2" fillId="0" borderId="16" xfId="19" applyFont="1" applyBorder="1" applyProtection="1"/>
    <xf numFmtId="0" fontId="15" fillId="0" borderId="82" xfId="19" applyFont="1" applyFill="1" applyBorder="1" applyAlignment="1" applyProtection="1">
      <alignment horizontal="left"/>
    </xf>
    <xf numFmtId="0" fontId="2" fillId="0" borderId="82" xfId="19" applyFont="1" applyBorder="1" applyAlignment="1" applyProtection="1">
      <alignment vertical="center"/>
    </xf>
    <xf numFmtId="22" fontId="2" fillId="0" borderId="82" xfId="19" applyNumberFormat="1" applyFont="1" applyBorder="1" applyAlignment="1" applyProtection="1">
      <alignment horizontal="centerContinuous"/>
    </xf>
    <xf numFmtId="0" fontId="7" fillId="0" borderId="73" xfId="19" applyFont="1" applyBorder="1" applyAlignment="1" applyProtection="1">
      <alignment horizontal="left"/>
    </xf>
    <xf numFmtId="0" fontId="2" fillId="0" borderId="73" xfId="19" applyFont="1" applyBorder="1" applyAlignment="1" applyProtection="1"/>
    <xf numFmtId="3" fontId="2" fillId="0" borderId="73" xfId="19" applyNumberFormat="1" applyFont="1" applyBorder="1" applyAlignment="1" applyProtection="1"/>
    <xf numFmtId="1" fontId="8" fillId="0" borderId="73" xfId="19" applyNumberFormat="1" applyFont="1" applyBorder="1" applyAlignment="1" applyProtection="1"/>
    <xf numFmtId="1" fontId="8" fillId="0" borderId="0" xfId="19" applyNumberFormat="1" applyFont="1" applyBorder="1" applyAlignment="1" applyProtection="1">
      <alignment horizontal="left"/>
    </xf>
    <xf numFmtId="1" fontId="8" fillId="0" borderId="0" xfId="19" applyNumberFormat="1" applyFont="1" applyBorder="1" applyAlignment="1" applyProtection="1"/>
    <xf numFmtId="0" fontId="7" fillId="0" borderId="82" xfId="19" applyFont="1" applyBorder="1" applyAlignment="1" applyProtection="1">
      <alignment horizontal="left"/>
    </xf>
    <xf numFmtId="1" fontId="8" fillId="0" borderId="0" xfId="19" applyNumberFormat="1" applyFont="1" applyAlignment="1" applyProtection="1"/>
    <xf numFmtId="0" fontId="2" fillId="0" borderId="73" xfId="19" applyFont="1" applyBorder="1" applyAlignment="1" applyProtection="1">
      <alignment horizontal="centerContinuous" vertical="center"/>
    </xf>
    <xf numFmtId="1" fontId="2" fillId="0" borderId="0" xfId="19" applyNumberFormat="1" applyFont="1" applyAlignment="1" applyProtection="1">
      <alignment vertical="center"/>
    </xf>
    <xf numFmtId="0" fontId="2" fillId="0" borderId="0" xfId="19" applyFont="1" applyBorder="1" applyAlignment="1" applyProtection="1">
      <alignment horizontal="centerContinuous" vertical="center"/>
    </xf>
    <xf numFmtId="0" fontId="2" fillId="0" borderId="0" xfId="19" applyFont="1" applyBorder="1" applyAlignment="1" applyProtection="1">
      <alignment vertical="center"/>
    </xf>
    <xf numFmtId="0" fontId="2" fillId="0" borderId="0" xfId="19" applyFont="1" applyFill="1" applyProtection="1"/>
    <xf numFmtId="1" fontId="7" fillId="0" borderId="147" xfId="19" applyNumberFormat="1" applyFont="1" applyFill="1" applyBorder="1" applyAlignment="1" applyProtection="1">
      <alignment horizontal="center"/>
    </xf>
    <xf numFmtId="3" fontId="16" fillId="0" borderId="1" xfId="19" applyNumberFormat="1" applyFont="1" applyFill="1" applyBorder="1" applyAlignment="1" applyProtection="1">
      <alignment horizontal="center" vertical="center" wrapText="1"/>
      <protection locked="0"/>
    </xf>
    <xf numFmtId="3" fontId="16" fillId="0" borderId="148" xfId="19" applyNumberFormat="1" applyFont="1" applyFill="1" applyBorder="1" applyAlignment="1" applyProtection="1">
      <alignment horizontal="center" vertical="center" wrapText="1"/>
      <protection locked="0"/>
    </xf>
    <xf numFmtId="0" fontId="7" fillId="0" borderId="149" xfId="19" applyFont="1" applyFill="1" applyBorder="1" applyAlignment="1" applyProtection="1">
      <alignment horizontal="centerContinuous" vertical="center" wrapText="1"/>
    </xf>
    <xf numFmtId="0" fontId="7" fillId="0" borderId="150" xfId="19" applyFont="1" applyFill="1" applyBorder="1" applyAlignment="1" applyProtection="1">
      <alignment horizontal="center" vertical="center"/>
    </xf>
    <xf numFmtId="0" fontId="7" fillId="0" borderId="151" xfId="19" applyFont="1" applyFill="1" applyBorder="1" applyAlignment="1" applyProtection="1">
      <alignment horizontal="center" vertical="center" wrapText="1"/>
    </xf>
    <xf numFmtId="3" fontId="2" fillId="0" borderId="40" xfId="0" applyNumberFormat="1" applyFont="1" applyBorder="1" applyAlignment="1">
      <alignment horizontal="right"/>
    </xf>
    <xf numFmtId="3" fontId="7" fillId="0" borderId="47" xfId="0" applyNumberFormat="1" applyFont="1" applyBorder="1" applyAlignment="1">
      <alignment horizontal="right"/>
    </xf>
    <xf numFmtId="3" fontId="2" fillId="0" borderId="47" xfId="0" applyNumberFormat="1" applyFont="1" applyBorder="1" applyAlignment="1">
      <alignment horizontal="right"/>
    </xf>
    <xf numFmtId="3" fontId="2" fillId="4" borderId="8" xfId="0" applyNumberFormat="1" applyFont="1" applyFill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3" fontId="7" fillId="0" borderId="17" xfId="0" applyNumberFormat="1" applyFont="1" applyBorder="1" applyAlignment="1">
      <alignment horizontal="right"/>
    </xf>
    <xf numFmtId="3" fontId="2" fillId="0" borderId="68" xfId="0" applyNumberFormat="1" applyFont="1" applyBorder="1" applyAlignment="1">
      <alignment horizontal="right"/>
    </xf>
    <xf numFmtId="3" fontId="7" fillId="0" borderId="50" xfId="0" applyNumberFormat="1" applyFont="1" applyBorder="1" applyAlignment="1">
      <alignment horizontal="right"/>
    </xf>
    <xf numFmtId="3" fontId="2" fillId="0" borderId="46" xfId="0" applyNumberFormat="1" applyFont="1" applyBorder="1" applyAlignment="1">
      <alignment horizontal="right"/>
    </xf>
    <xf numFmtId="3" fontId="2" fillId="4" borderId="15" xfId="0" applyNumberFormat="1" applyFont="1" applyFill="1" applyBorder="1"/>
    <xf numFmtId="3" fontId="2" fillId="0" borderId="15" xfId="0" applyNumberFormat="1" applyFont="1" applyBorder="1"/>
    <xf numFmtId="3" fontId="2" fillId="4" borderId="69" xfId="0" applyNumberFormat="1" applyFont="1" applyFill="1" applyBorder="1"/>
    <xf numFmtId="3" fontId="2" fillId="4" borderId="15" xfId="0" applyNumberFormat="1" applyFont="1" applyFill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4" borderId="69" xfId="0" applyNumberFormat="1" applyFont="1" applyFill="1" applyBorder="1" applyAlignment="1">
      <alignment horizontal="right"/>
    </xf>
    <xf numFmtId="3" fontId="5" fillId="0" borderId="13" xfId="11" applyNumberFormat="1" applyFont="1" applyBorder="1" applyAlignment="1">
      <alignment horizontal="right" wrapText="1"/>
    </xf>
    <xf numFmtId="3" fontId="6" fillId="0" borderId="3" xfId="12" applyNumberFormat="1" applyFont="1" applyBorder="1" applyAlignment="1">
      <alignment horizontal="right" textRotation="90"/>
    </xf>
    <xf numFmtId="3" fontId="6" fillId="0" borderId="39" xfId="12" applyNumberFormat="1" applyFont="1" applyBorder="1" applyAlignment="1">
      <alignment horizontal="right" textRotation="90"/>
    </xf>
    <xf numFmtId="3" fontId="6" fillId="0" borderId="4" xfId="12" applyNumberFormat="1" applyFont="1" applyBorder="1" applyAlignment="1">
      <alignment horizontal="right" textRotation="90"/>
    </xf>
    <xf numFmtId="3" fontId="6" fillId="0" borderId="49" xfId="12" applyNumberFormat="1" applyFont="1" applyBorder="1" applyAlignment="1">
      <alignment horizontal="right" textRotation="90"/>
    </xf>
    <xf numFmtId="3" fontId="5" fillId="0" borderId="69" xfId="11" applyNumberFormat="1" applyFont="1" applyBorder="1" applyAlignment="1">
      <alignment horizontal="right" wrapText="1"/>
    </xf>
    <xf numFmtId="3" fontId="6" fillId="0" borderId="69" xfId="12" applyNumberFormat="1" applyFont="1" applyBorder="1" applyAlignment="1">
      <alignment horizontal="right" textRotation="90"/>
    </xf>
    <xf numFmtId="3" fontId="6" fillId="0" borderId="57" xfId="12" applyNumberFormat="1" applyFont="1" applyBorder="1" applyAlignment="1">
      <alignment horizontal="right" textRotation="90"/>
    </xf>
    <xf numFmtId="3" fontId="5" fillId="0" borderId="0" xfId="11" applyNumberFormat="1" applyFont="1" applyBorder="1" applyAlignment="1">
      <alignment horizontal="right" wrapText="1"/>
    </xf>
    <xf numFmtId="3" fontId="6" fillId="0" borderId="0" xfId="12" applyNumberFormat="1" applyFont="1" applyBorder="1" applyAlignment="1">
      <alignment horizontal="right" textRotation="90"/>
    </xf>
    <xf numFmtId="3" fontId="6" fillId="0" borderId="37" xfId="12" applyNumberFormat="1" applyFont="1" applyBorder="1" applyAlignment="1">
      <alignment horizontal="right" textRotation="90"/>
    </xf>
    <xf numFmtId="3" fontId="5" fillId="0" borderId="24" xfId="11" applyNumberFormat="1" applyFont="1" applyBorder="1" applyAlignment="1">
      <alignment horizontal="right" wrapText="1"/>
    </xf>
    <xf numFmtId="3" fontId="6" fillId="0" borderId="24" xfId="12" applyNumberFormat="1" applyFont="1" applyBorder="1" applyAlignment="1">
      <alignment horizontal="right" textRotation="90"/>
    </xf>
    <xf numFmtId="3" fontId="6" fillId="0" borderId="72" xfId="12" applyNumberFormat="1" applyFont="1" applyBorder="1" applyAlignment="1">
      <alignment horizontal="right" textRotation="90"/>
    </xf>
    <xf numFmtId="3" fontId="6" fillId="0" borderId="13" xfId="12" applyNumberFormat="1" applyFont="1" applyBorder="1" applyAlignment="1">
      <alignment horizontal="right" textRotation="90"/>
    </xf>
    <xf numFmtId="3" fontId="6" fillId="0" borderId="40" xfId="12" applyNumberFormat="1" applyFont="1" applyBorder="1" applyAlignment="1">
      <alignment horizontal="right" textRotation="90"/>
    </xf>
    <xf numFmtId="3" fontId="5" fillId="0" borderId="8" xfId="11" applyNumberFormat="1" applyFont="1" applyBorder="1" applyAlignment="1">
      <alignment horizontal="right" wrapText="1"/>
    </xf>
    <xf numFmtId="3" fontId="6" fillId="0" borderId="8" xfId="12" applyNumberFormat="1" applyFont="1" applyBorder="1" applyAlignment="1">
      <alignment horizontal="right" textRotation="90"/>
    </xf>
    <xf numFmtId="3" fontId="6" fillId="0" borderId="11" xfId="12" applyNumberFormat="1" applyFont="1" applyBorder="1" applyAlignment="1">
      <alignment horizontal="right" textRotation="90"/>
    </xf>
    <xf numFmtId="3" fontId="6" fillId="0" borderId="33" xfId="12" applyNumberFormat="1" applyFont="1" applyBorder="1" applyAlignment="1">
      <alignment horizontal="right" textRotation="90"/>
    </xf>
    <xf numFmtId="3" fontId="5" fillId="0" borderId="76" xfId="11" applyNumberFormat="1" applyFont="1" applyBorder="1" applyAlignment="1">
      <alignment horizontal="right" wrapText="1"/>
    </xf>
    <xf numFmtId="3" fontId="17" fillId="6" borderId="16" xfId="0" applyNumberFormat="1" applyFont="1" applyFill="1" applyBorder="1" applyAlignment="1">
      <alignment horizontal="right"/>
    </xf>
    <xf numFmtId="3" fontId="17" fillId="6" borderId="0" xfId="0" applyNumberFormat="1" applyFont="1" applyFill="1" applyBorder="1" applyAlignment="1">
      <alignment horizontal="right"/>
    </xf>
    <xf numFmtId="3" fontId="17" fillId="0" borderId="9" xfId="0" applyNumberFormat="1" applyFont="1" applyBorder="1"/>
    <xf numFmtId="3" fontId="17" fillId="6" borderId="16" xfId="0" applyNumberFormat="1" applyFont="1" applyFill="1" applyBorder="1"/>
    <xf numFmtId="3" fontId="17" fillId="6" borderId="0" xfId="0" applyNumberFormat="1" applyFont="1" applyFill="1" applyBorder="1"/>
    <xf numFmtId="3" fontId="17" fillId="0" borderId="9" xfId="1" applyNumberFormat="1" applyFont="1" applyBorder="1" applyAlignment="1">
      <alignment horizontal="right" vertical="center" wrapText="1"/>
    </xf>
    <xf numFmtId="3" fontId="17" fillId="6" borderId="9" xfId="0" applyNumberFormat="1" applyFont="1" applyFill="1" applyBorder="1"/>
    <xf numFmtId="3" fontId="16" fillId="0" borderId="13" xfId="11" applyNumberFormat="1" applyFont="1" applyBorder="1" applyAlignment="1">
      <alignment horizontal="right" vertical="top" wrapText="1"/>
    </xf>
    <xf numFmtId="3" fontId="16" fillId="0" borderId="65" xfId="11" applyNumberFormat="1" applyFont="1" applyBorder="1" applyAlignment="1">
      <alignment horizontal="right" vertical="top" wrapText="1"/>
    </xf>
    <xf numFmtId="3" fontId="16" fillId="0" borderId="55" xfId="11" applyNumberFormat="1" applyFont="1" applyBorder="1" applyAlignment="1">
      <alignment horizontal="right" vertical="top" wrapText="1"/>
    </xf>
    <xf numFmtId="3" fontId="16" fillId="0" borderId="15" xfId="0" applyNumberFormat="1" applyFont="1" applyBorder="1" applyAlignment="1">
      <alignment horizontal="right"/>
    </xf>
    <xf numFmtId="3" fontId="17" fillId="0" borderId="18" xfId="0" applyNumberFormat="1" applyFont="1" applyBorder="1" applyAlignment="1">
      <alignment horizontal="right"/>
    </xf>
    <xf numFmtId="3" fontId="16" fillId="0" borderId="20" xfId="0" applyNumberFormat="1" applyFont="1" applyBorder="1" applyAlignment="1">
      <alignment horizontal="right"/>
    </xf>
    <xf numFmtId="3" fontId="16" fillId="0" borderId="54" xfId="0" applyNumberFormat="1" applyFont="1" applyBorder="1" applyAlignment="1">
      <alignment horizontal="right"/>
    </xf>
    <xf numFmtId="3" fontId="16" fillId="0" borderId="69" xfId="0" applyNumberFormat="1" applyFont="1" applyBorder="1" applyAlignment="1">
      <alignment horizontal="right"/>
    </xf>
    <xf numFmtId="3" fontId="16" fillId="0" borderId="42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6" fillId="0" borderId="26" xfId="0" applyNumberFormat="1" applyFont="1" applyBorder="1" applyAlignment="1">
      <alignment horizontal="right"/>
    </xf>
    <xf numFmtId="3" fontId="17" fillId="6" borderId="26" xfId="0" applyNumberFormat="1" applyFont="1" applyFill="1" applyBorder="1" applyAlignment="1">
      <alignment horizontal="right"/>
    </xf>
    <xf numFmtId="3" fontId="16" fillId="0" borderId="15" xfId="11" applyNumberFormat="1" applyFont="1" applyBorder="1" applyAlignment="1">
      <alignment horizontal="right" vertical="top" wrapText="1"/>
    </xf>
    <xf numFmtId="3" fontId="16" fillId="0" borderId="53" xfId="11" applyNumberFormat="1" applyFont="1" applyBorder="1" applyAlignment="1">
      <alignment horizontal="right" vertical="top" wrapText="1"/>
    </xf>
    <xf numFmtId="3" fontId="17" fillId="0" borderId="39" xfId="0" applyNumberFormat="1" applyFont="1" applyBorder="1" applyAlignment="1">
      <alignment horizontal="right"/>
    </xf>
    <xf numFmtId="3" fontId="17" fillId="0" borderId="8" xfId="0" applyNumberFormat="1" applyFont="1" applyBorder="1" applyAlignment="1">
      <alignment horizontal="right"/>
    </xf>
    <xf numFmtId="3" fontId="17" fillId="0" borderId="69" xfId="0" applyNumberFormat="1" applyFont="1" applyBorder="1" applyAlignment="1">
      <alignment horizontal="right"/>
    </xf>
    <xf numFmtId="3" fontId="0" fillId="0" borderId="80" xfId="0" applyNumberFormat="1" applyBorder="1"/>
    <xf numFmtId="3" fontId="2" fillId="0" borderId="48" xfId="0" applyNumberFormat="1" applyFont="1" applyFill="1" applyBorder="1" applyAlignment="1">
      <alignment horizontal="right"/>
    </xf>
    <xf numFmtId="3" fontId="2" fillId="0" borderId="89" xfId="0" applyNumberFormat="1" applyFont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3" fontId="2" fillId="0" borderId="65" xfId="0" applyNumberFormat="1" applyFont="1" applyFill="1" applyBorder="1" applyAlignment="1">
      <alignment horizontal="right"/>
    </xf>
    <xf numFmtId="3" fontId="2" fillId="4" borderId="28" xfId="0" applyNumberFormat="1" applyFont="1" applyFill="1" applyBorder="1" applyAlignment="1">
      <alignment horizontal="right"/>
    </xf>
    <xf numFmtId="3" fontId="2" fillId="4" borderId="30" xfId="0" applyNumberFormat="1" applyFont="1" applyFill="1" applyBorder="1" applyAlignment="1">
      <alignment horizontal="right"/>
    </xf>
    <xf numFmtId="3" fontId="2" fillId="7" borderId="47" xfId="0" applyNumberFormat="1" applyFont="1" applyFill="1" applyBorder="1" applyAlignment="1">
      <alignment horizontal="right"/>
    </xf>
    <xf numFmtId="3" fontId="2" fillId="7" borderId="8" xfId="0" applyNumberFormat="1" applyFont="1" applyFill="1" applyBorder="1" applyAlignment="1">
      <alignment horizontal="right"/>
    </xf>
    <xf numFmtId="3" fontId="2" fillId="0" borderId="71" xfId="0" applyNumberFormat="1" applyFont="1" applyFill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3" fontId="2" fillId="0" borderId="55" xfId="13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31" xfId="13" applyNumberFormat="1" applyFont="1" applyBorder="1" applyAlignment="1">
      <alignment horizontal="right" vertical="center"/>
    </xf>
    <xf numFmtId="3" fontId="7" fillId="0" borderId="12" xfId="13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3" fontId="7" fillId="0" borderId="13" xfId="13" applyNumberFormat="1" applyFont="1" applyBorder="1" applyAlignment="1">
      <alignment horizontal="right" vertical="center"/>
    </xf>
    <xf numFmtId="3" fontId="2" fillId="0" borderId="65" xfId="13" applyNumberFormat="1" applyFont="1" applyBorder="1" applyAlignment="1">
      <alignment horizontal="right" vertical="center"/>
    </xf>
    <xf numFmtId="3" fontId="7" fillId="0" borderId="89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2" fillId="7" borderId="38" xfId="0" applyNumberFormat="1" applyFont="1" applyFill="1" applyBorder="1" applyAlignment="1">
      <alignment horizontal="right"/>
    </xf>
    <xf numFmtId="3" fontId="2" fillId="7" borderId="16" xfId="0" applyNumberFormat="1" applyFont="1" applyFill="1" applyBorder="1" applyAlignment="1">
      <alignment horizontal="right"/>
    </xf>
    <xf numFmtId="3" fontId="7" fillId="7" borderId="0" xfId="0" applyNumberFormat="1" applyFont="1" applyFill="1" applyBorder="1" applyAlignment="1">
      <alignment horizontal="right"/>
    </xf>
    <xf numFmtId="3" fontId="2" fillId="7" borderId="37" xfId="0" applyNumberFormat="1" applyFont="1" applyFill="1" applyBorder="1" applyAlignment="1">
      <alignment horizontal="right"/>
    </xf>
    <xf numFmtId="3" fontId="2" fillId="7" borderId="25" xfId="0" applyNumberFormat="1" applyFont="1" applyFill="1" applyBorder="1" applyAlignment="1">
      <alignment horizontal="right"/>
    </xf>
    <xf numFmtId="3" fontId="2" fillId="7" borderId="9" xfId="0" applyNumberFormat="1" applyFont="1" applyFill="1" applyBorder="1" applyAlignment="1">
      <alignment horizontal="right"/>
    </xf>
    <xf numFmtId="3" fontId="7" fillId="7" borderId="9" xfId="13" applyNumberFormat="1" applyFont="1" applyFill="1" applyBorder="1" applyAlignment="1">
      <alignment horizontal="right" vertical="center"/>
    </xf>
    <xf numFmtId="3" fontId="2" fillId="7" borderId="50" xfId="0" applyNumberFormat="1" applyFont="1" applyFill="1" applyBorder="1" applyAlignment="1">
      <alignment horizontal="right"/>
    </xf>
    <xf numFmtId="3" fontId="2" fillId="0" borderId="50" xfId="0" applyNumberFormat="1" applyFont="1" applyBorder="1" applyAlignment="1">
      <alignment horizontal="right"/>
    </xf>
    <xf numFmtId="3" fontId="2" fillId="0" borderId="25" xfId="4" applyNumberFormat="1" applyFont="1" applyFill="1" applyBorder="1" applyAlignment="1">
      <alignment horizontal="left" vertical="top"/>
    </xf>
    <xf numFmtId="3" fontId="2" fillId="0" borderId="9" xfId="0" applyNumberFormat="1" applyFont="1" applyBorder="1"/>
    <xf numFmtId="3" fontId="2" fillId="0" borderId="113" xfId="0" applyNumberFormat="1" applyFont="1" applyBorder="1" applyAlignment="1">
      <alignment horizontal="center"/>
    </xf>
    <xf numFmtId="3" fontId="7" fillId="0" borderId="59" xfId="4" applyNumberFormat="1" applyFont="1" applyFill="1" applyBorder="1" applyAlignment="1">
      <alignment horizontal="left" vertical="top"/>
    </xf>
    <xf numFmtId="3" fontId="2" fillId="0" borderId="32" xfId="0" applyNumberFormat="1" applyFont="1" applyBorder="1"/>
    <xf numFmtId="3" fontId="2" fillId="0" borderId="80" xfId="0" applyNumberFormat="1" applyFont="1" applyBorder="1" applyAlignment="1">
      <alignment horizontal="center"/>
    </xf>
    <xf numFmtId="3" fontId="2" fillId="0" borderId="25" xfId="0" applyNumberFormat="1" applyFont="1" applyBorder="1"/>
    <xf numFmtId="3" fontId="2" fillId="0" borderId="79" xfId="0" applyNumberFormat="1" applyFont="1" applyBorder="1" applyAlignment="1">
      <alignment horizontal="center"/>
    </xf>
    <xf numFmtId="3" fontId="7" fillId="0" borderId="20" xfId="13" applyNumberFormat="1" applyFont="1" applyBorder="1" applyAlignment="1">
      <alignment horizontal="right" vertical="center"/>
    </xf>
    <xf numFmtId="3" fontId="2" fillId="0" borderId="44" xfId="13" applyNumberFormat="1" applyFont="1" applyBorder="1" applyAlignment="1">
      <alignment horizontal="right" vertical="center"/>
    </xf>
    <xf numFmtId="3" fontId="2" fillId="0" borderId="47" xfId="0" applyNumberFormat="1" applyFont="1" applyBorder="1"/>
    <xf numFmtId="3" fontId="7" fillId="0" borderId="3" xfId="13" applyNumberFormat="1" applyFont="1" applyBorder="1" applyAlignment="1">
      <alignment horizontal="right" vertical="center"/>
    </xf>
    <xf numFmtId="3" fontId="2" fillId="0" borderId="40" xfId="0" applyNumberFormat="1" applyFont="1" applyBorder="1"/>
    <xf numFmtId="3" fontId="7" fillId="0" borderId="89" xfId="0" applyNumberFormat="1" applyFont="1" applyBorder="1" applyAlignment="1">
      <alignment horizontal="center"/>
    </xf>
    <xf numFmtId="3" fontId="2" fillId="0" borderId="38" xfId="0" applyNumberFormat="1" applyFont="1" applyBorder="1"/>
    <xf numFmtId="3" fontId="2" fillId="0" borderId="110" xfId="0" applyNumberFormat="1" applyFont="1" applyBorder="1"/>
    <xf numFmtId="3" fontId="2" fillId="7" borderId="34" xfId="0" applyNumberFormat="1" applyFont="1" applyFill="1" applyBorder="1" applyAlignment="1">
      <alignment horizontal="center"/>
    </xf>
    <xf numFmtId="3" fontId="2" fillId="7" borderId="25" xfId="0" applyNumberFormat="1" applyFont="1" applyFill="1" applyBorder="1" applyAlignment="1">
      <alignment horizontal="center"/>
    </xf>
    <xf numFmtId="3" fontId="7" fillId="0" borderId="59" xfId="0" applyNumberFormat="1" applyFont="1" applyBorder="1"/>
    <xf numFmtId="3" fontId="7" fillId="0" borderId="32" xfId="0" applyNumberFormat="1" applyFont="1" applyBorder="1"/>
    <xf numFmtId="3" fontId="7" fillId="0" borderId="80" xfId="0" applyNumberFormat="1" applyFont="1" applyBorder="1" applyAlignment="1">
      <alignment horizontal="center"/>
    </xf>
    <xf numFmtId="3" fontId="7" fillId="7" borderId="50" xfId="0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25" fillId="0" borderId="62" xfId="21" applyNumberFormat="1" applyFont="1" applyBorder="1" applyAlignment="1">
      <alignment horizontal="right" vertical="center"/>
    </xf>
    <xf numFmtId="3" fontId="25" fillId="0" borderId="4" xfId="21" applyNumberFormat="1" applyFont="1" applyBorder="1" applyAlignment="1">
      <alignment horizontal="right" vertical="center"/>
    </xf>
    <xf numFmtId="3" fontId="3" fillId="7" borderId="4" xfId="21" applyNumberFormat="1" applyFont="1" applyFill="1" applyBorder="1" applyAlignment="1">
      <alignment horizontal="right" vertical="center"/>
    </xf>
    <xf numFmtId="3" fontId="3" fillId="0" borderId="17" xfId="21" applyNumberFormat="1" applyFont="1" applyBorder="1" applyAlignment="1">
      <alignment horizontal="right" vertical="center"/>
    </xf>
    <xf numFmtId="3" fontId="25" fillId="0" borderId="17" xfId="21" applyNumberFormat="1" applyFont="1" applyBorder="1" applyAlignment="1">
      <alignment horizontal="right" vertical="center"/>
    </xf>
    <xf numFmtId="3" fontId="3" fillId="7" borderId="17" xfId="21" applyNumberFormat="1" applyFont="1" applyFill="1" applyBorder="1" applyAlignment="1">
      <alignment horizontal="right" vertical="center"/>
    </xf>
    <xf numFmtId="3" fontId="3" fillId="0" borderId="50" xfId="21" applyNumberFormat="1" applyFont="1" applyBorder="1" applyAlignment="1">
      <alignment horizontal="right" vertical="center"/>
    </xf>
    <xf numFmtId="3" fontId="25" fillId="0" borderId="50" xfId="21" applyNumberFormat="1" applyFont="1" applyBorder="1" applyAlignment="1">
      <alignment horizontal="right" vertical="center"/>
    </xf>
    <xf numFmtId="3" fontId="25" fillId="0" borderId="13" xfId="21" applyNumberFormat="1" applyFont="1" applyBorder="1" applyAlignment="1"/>
    <xf numFmtId="3" fontId="25" fillId="0" borderId="13" xfId="11" applyNumberFormat="1" applyFont="1" applyBorder="1" applyAlignment="1"/>
    <xf numFmtId="3" fontId="25" fillId="0" borderId="3" xfId="21" applyNumberFormat="1" applyFont="1" applyBorder="1" applyAlignment="1"/>
    <xf numFmtId="3" fontId="3" fillId="0" borderId="41" xfId="21" applyNumberFormat="1" applyFont="1" applyBorder="1" applyAlignment="1"/>
    <xf numFmtId="3" fontId="3" fillId="0" borderId="31" xfId="21" applyNumberFormat="1" applyFont="1" applyBorder="1" applyAlignment="1"/>
    <xf numFmtId="3" fontId="3" fillId="0" borderId="11" xfId="21" applyNumberFormat="1" applyFont="1" applyBorder="1" applyAlignment="1"/>
    <xf numFmtId="3" fontId="3" fillId="0" borderId="12" xfId="0" applyNumberFormat="1" applyFont="1" applyBorder="1" applyAlignment="1"/>
    <xf numFmtId="3" fontId="3" fillId="0" borderId="17" xfId="21" applyNumberFormat="1" applyFont="1" applyBorder="1" applyAlignment="1"/>
    <xf numFmtId="3" fontId="3" fillId="0" borderId="3" xfId="21" applyNumberFormat="1" applyFont="1" applyBorder="1" applyAlignment="1"/>
    <xf numFmtId="3" fontId="3" fillId="0" borderId="65" xfId="0" applyNumberFormat="1" applyFont="1" applyBorder="1" applyAlignment="1"/>
    <xf numFmtId="3" fontId="3" fillId="0" borderId="68" xfId="21" applyNumberFormat="1" applyFont="1" applyBorder="1" applyAlignment="1"/>
    <xf numFmtId="3" fontId="3" fillId="0" borderId="35" xfId="0" applyNumberFormat="1" applyFont="1" applyBorder="1" applyAlignment="1"/>
    <xf numFmtId="3" fontId="25" fillId="0" borderId="13" xfId="21" applyNumberFormat="1" applyFont="1" applyBorder="1" applyAlignment="1">
      <alignment horizontal="right" vertical="center"/>
    </xf>
    <xf numFmtId="3" fontId="25" fillId="0" borderId="13" xfId="0" applyNumberFormat="1" applyFont="1" applyBorder="1" applyAlignment="1">
      <alignment horizontal="right"/>
    </xf>
    <xf numFmtId="3" fontId="25" fillId="0" borderId="3" xfId="21" applyNumberFormat="1" applyFont="1" applyBorder="1" applyAlignment="1">
      <alignment horizontal="right" vertical="center"/>
    </xf>
    <xf numFmtId="3" fontId="25" fillId="0" borderId="65" xfId="0" applyNumberFormat="1" applyFont="1" applyBorder="1" applyAlignment="1">
      <alignment horizontal="right"/>
    </xf>
    <xf numFmtId="3" fontId="3" fillId="0" borderId="3" xfId="21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/>
    </xf>
    <xf numFmtId="3" fontId="3" fillId="0" borderId="65" xfId="0" applyNumberFormat="1" applyFont="1" applyBorder="1" applyAlignment="1">
      <alignment horizontal="right"/>
    </xf>
    <xf numFmtId="3" fontId="3" fillId="0" borderId="11" xfId="21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7" borderId="13" xfId="21" applyNumberFormat="1" applyFont="1" applyFill="1" applyBorder="1" applyAlignment="1">
      <alignment horizontal="right" vertical="center"/>
    </xf>
    <xf numFmtId="3" fontId="2" fillId="7" borderId="89" xfId="0" applyNumberFormat="1" applyFont="1" applyFill="1" applyBorder="1" applyAlignment="1">
      <alignment horizontal="right"/>
    </xf>
    <xf numFmtId="3" fontId="2" fillId="7" borderId="33" xfId="0" applyNumberFormat="1" applyFont="1" applyFill="1" applyBorder="1" applyAlignment="1">
      <alignment horizontal="right"/>
    </xf>
    <xf numFmtId="3" fontId="16" fillId="0" borderId="44" xfId="0" applyNumberFormat="1" applyFont="1" applyBorder="1" applyAlignment="1">
      <alignment horizontal="right"/>
    </xf>
    <xf numFmtId="3" fontId="2" fillId="0" borderId="80" xfId="0" applyNumberFormat="1" applyFont="1" applyFill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7" fillId="0" borderId="16" xfId="0" applyFont="1" applyBorder="1"/>
    <xf numFmtId="0" fontId="16" fillId="0" borderId="0" xfId="0" applyFont="1" applyAlignment="1">
      <alignment horizontal="left"/>
    </xf>
    <xf numFmtId="3" fontId="2" fillId="0" borderId="18" xfId="20" applyNumberFormat="1" applyFont="1" applyBorder="1" applyAlignment="1">
      <alignment horizontal="center"/>
    </xf>
    <xf numFmtId="3" fontId="2" fillId="0" borderId="18" xfId="20" quotePrefix="1" applyNumberFormat="1" applyFont="1" applyBorder="1" applyAlignment="1">
      <alignment horizontal="center"/>
    </xf>
    <xf numFmtId="3" fontId="25" fillId="0" borderId="2" xfId="24" applyNumberFormat="1" applyFont="1" applyBorder="1" applyAlignment="1"/>
    <xf numFmtId="3" fontId="25" fillId="0" borderId="18" xfId="24" quotePrefix="1" applyNumberFormat="1" applyFont="1" applyBorder="1" applyAlignment="1">
      <alignment horizontal="center"/>
    </xf>
    <xf numFmtId="0" fontId="25" fillId="0" borderId="66" xfId="24" applyFont="1" applyBorder="1" applyAlignment="1">
      <alignment horizontal="center"/>
    </xf>
    <xf numFmtId="3" fontId="2" fillId="0" borderId="15" xfId="20" quotePrefix="1" applyNumberFormat="1" applyFont="1" applyBorder="1" applyAlignment="1">
      <alignment horizontal="center"/>
    </xf>
    <xf numFmtId="3" fontId="2" fillId="0" borderId="15" xfId="20" applyNumberFormat="1" applyFont="1" applyBorder="1" applyAlignment="1">
      <alignment horizontal="center"/>
    </xf>
    <xf numFmtId="3" fontId="25" fillId="0" borderId="15" xfId="20" applyNumberFormat="1" applyFont="1" applyBorder="1"/>
    <xf numFmtId="3" fontId="25" fillId="0" borderId="124" xfId="20" applyNumberFormat="1" applyFont="1" applyBorder="1" applyAlignment="1">
      <alignment horizontal="centerContinuous"/>
    </xf>
    <xf numFmtId="3" fontId="25" fillId="0" borderId="115" xfId="20" applyNumberFormat="1" applyFont="1" applyBorder="1" applyAlignment="1">
      <alignment horizontal="centerContinuous"/>
    </xf>
    <xf numFmtId="3" fontId="25" fillId="0" borderId="152" xfId="20" applyNumberFormat="1" applyFont="1" applyBorder="1" applyAlignment="1">
      <alignment horizontal="centerContinuous"/>
    </xf>
    <xf numFmtId="3" fontId="25" fillId="0" borderId="15" xfId="20" applyNumberFormat="1" applyFont="1" applyBorder="1" applyAlignment="1">
      <alignment horizontal="center"/>
    </xf>
    <xf numFmtId="3" fontId="25" fillId="0" borderId="4" xfId="24" applyNumberFormat="1" applyFont="1" applyBorder="1"/>
    <xf numFmtId="3" fontId="25" fillId="0" borderId="15" xfId="24" quotePrefix="1" applyNumberFormat="1" applyFont="1" applyBorder="1" applyAlignment="1">
      <alignment horizontal="center"/>
    </xf>
    <xf numFmtId="3" fontId="25" fillId="0" borderId="103" xfId="24" applyNumberFormat="1" applyFont="1" applyBorder="1" applyAlignment="1">
      <alignment horizontal="right"/>
    </xf>
    <xf numFmtId="49" fontId="25" fillId="0" borderId="73" xfId="24" applyNumberFormat="1" applyFont="1" applyBorder="1" applyAlignment="1">
      <alignment horizontal="center"/>
    </xf>
    <xf numFmtId="49" fontId="25" fillId="0" borderId="9" xfId="24" applyNumberFormat="1" applyFont="1" applyBorder="1" applyAlignment="1">
      <alignment horizontal="center"/>
    </xf>
    <xf numFmtId="49" fontId="2" fillId="0" borderId="9" xfId="24" applyNumberFormat="1" applyFont="1" applyBorder="1" applyAlignment="1">
      <alignment horizontal="center"/>
    </xf>
    <xf numFmtId="49" fontId="7" fillId="0" borderId="82" xfId="24" applyNumberFormat="1" applyFont="1" applyBorder="1" applyAlignment="1">
      <alignment horizontal="center"/>
    </xf>
    <xf numFmtId="3" fontId="25" fillId="0" borderId="153" xfId="24" applyNumberFormat="1" applyFont="1" applyBorder="1" applyAlignment="1">
      <alignment horizontal="right"/>
    </xf>
    <xf numFmtId="0" fontId="25" fillId="0" borderId="124" xfId="24" applyFont="1" applyBorder="1" applyAlignment="1"/>
    <xf numFmtId="0" fontId="7" fillId="0" borderId="2" xfId="11" applyFont="1" applyBorder="1">
      <alignment horizontal="center" vertical="top" wrapText="1"/>
    </xf>
    <xf numFmtId="0" fontId="7" fillId="0" borderId="20" xfId="11" applyFont="1" applyBorder="1" applyAlignment="1">
      <alignment vertical="top" wrapText="1"/>
    </xf>
    <xf numFmtId="0" fontId="2" fillId="0" borderId="15" xfId="11" applyFont="1" applyBorder="1" applyAlignment="1">
      <alignment horizontal="left" vertical="top" wrapText="1"/>
    </xf>
    <xf numFmtId="49" fontId="25" fillId="0" borderId="14" xfId="24" applyNumberFormat="1" applyFont="1" applyFill="1" applyBorder="1" applyAlignment="1">
      <alignment horizontal="center"/>
    </xf>
    <xf numFmtId="49" fontId="25" fillId="0" borderId="10" xfId="24" applyNumberFormat="1" applyFont="1" applyFill="1" applyBorder="1" applyAlignment="1">
      <alignment horizontal="center"/>
    </xf>
    <xf numFmtId="49" fontId="3" fillId="0" borderId="106" xfId="24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right"/>
    </xf>
    <xf numFmtId="165" fontId="2" fillId="4" borderId="55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0" fontId="18" fillId="0" borderId="39" xfId="0" applyFont="1" applyBorder="1" applyAlignment="1">
      <alignment vertical="top" wrapText="1"/>
    </xf>
    <xf numFmtId="0" fontId="15" fillId="0" borderId="13" xfId="11" applyFont="1" applyBorder="1" applyAlignment="1">
      <alignment horizontal="center" vertical="center" wrapText="1"/>
    </xf>
    <xf numFmtId="3" fontId="8" fillId="0" borderId="14" xfId="20" quotePrefix="1" applyNumberFormat="1" applyFont="1" applyBorder="1" applyAlignment="1">
      <alignment horizontal="center"/>
    </xf>
    <xf numFmtId="0" fontId="0" fillId="0" borderId="66" xfId="0" applyBorder="1" applyAlignment="1"/>
    <xf numFmtId="0" fontId="2" fillId="0" borderId="66" xfId="0" applyFont="1" applyBorder="1" applyAlignment="1"/>
    <xf numFmtId="3" fontId="3" fillId="0" borderId="148" xfId="24" applyNumberFormat="1" applyFont="1" applyBorder="1" applyAlignment="1">
      <alignment horizontal="right"/>
    </xf>
    <xf numFmtId="168" fontId="2" fillId="4" borderId="13" xfId="0" applyNumberFormat="1" applyFont="1" applyFill="1" applyBorder="1" applyAlignment="1">
      <alignment horizontal="right"/>
    </xf>
    <xf numFmtId="168" fontId="2" fillId="0" borderId="3" xfId="19" applyNumberFormat="1" applyFont="1" applyBorder="1" applyAlignment="1" applyProtection="1">
      <alignment horizontal="right"/>
      <protection locked="0"/>
    </xf>
    <xf numFmtId="168" fontId="2" fillId="0" borderId="3" xfId="19" applyNumberFormat="1" applyFont="1" applyFill="1" applyBorder="1" applyAlignment="1" applyProtection="1">
      <alignment horizontal="right"/>
      <protection locked="0"/>
    </xf>
    <xf numFmtId="168" fontId="2" fillId="8" borderId="3" xfId="19" applyNumberFormat="1" applyFont="1" applyFill="1" applyBorder="1" applyAlignment="1" applyProtection="1">
      <alignment horizontal="right"/>
    </xf>
    <xf numFmtId="167" fontId="2" fillId="0" borderId="3" xfId="19" applyNumberFormat="1" applyFont="1" applyBorder="1" applyAlignment="1" applyProtection="1">
      <alignment horizontal="right"/>
      <protection locked="0"/>
    </xf>
    <xf numFmtId="0" fontId="7" fillId="0" borderId="20" xfId="0" applyFont="1" applyBorder="1"/>
    <xf numFmtId="0" fontId="17" fillId="0" borderId="145" xfId="19" applyFont="1" applyBorder="1" applyAlignment="1" applyProtection="1">
      <alignment horizontal="center"/>
    </xf>
    <xf numFmtId="0" fontId="17" fillId="0" borderId="143" xfId="19" applyFont="1" applyBorder="1" applyAlignment="1" applyProtection="1">
      <alignment horizontal="center"/>
    </xf>
    <xf numFmtId="0" fontId="17" fillId="0" borderId="143" xfId="19" applyFont="1" applyBorder="1" applyAlignment="1" applyProtection="1"/>
    <xf numFmtId="0" fontId="2" fillId="0" borderId="0" xfId="19" applyFont="1" applyBorder="1" applyAlignment="1" applyProtection="1"/>
    <xf numFmtId="0" fontId="16" fillId="0" borderId="154" xfId="19" applyFont="1" applyBorder="1" applyAlignment="1" applyProtection="1">
      <alignment horizontal="center"/>
    </xf>
    <xf numFmtId="0" fontId="8" fillId="0" borderId="0" xfId="19" applyFont="1" applyBorder="1" applyAlignment="1" applyProtection="1">
      <alignment horizontal="centerContinuous"/>
    </xf>
    <xf numFmtId="0" fontId="17" fillId="0" borderId="143" xfId="19" applyFont="1" applyFill="1" applyBorder="1" applyAlignment="1" applyProtection="1"/>
    <xf numFmtId="0" fontId="16" fillId="0" borderId="146" xfId="19" applyFont="1" applyBorder="1" applyAlignment="1" applyProtection="1"/>
    <xf numFmtId="3" fontId="6" fillId="0" borderId="22" xfId="12" applyNumberFormat="1" applyFont="1" applyBorder="1" applyAlignment="1">
      <alignment horizontal="right" textRotation="90"/>
    </xf>
    <xf numFmtId="3" fontId="6" fillId="0" borderId="61" xfId="12" applyNumberFormat="1" applyFont="1" applyBorder="1" applyAlignment="1">
      <alignment horizontal="right" textRotation="90"/>
    </xf>
    <xf numFmtId="3" fontId="6" fillId="0" borderId="26" xfId="12" applyNumberFormat="1" applyFont="1" applyBorder="1" applyAlignment="1">
      <alignment horizontal="right" textRotation="90"/>
    </xf>
    <xf numFmtId="0" fontId="16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center" vertical="top" wrapText="1"/>
    </xf>
    <xf numFmtId="49" fontId="16" fillId="0" borderId="0" xfId="0" applyNumberFormat="1" applyFont="1" applyFill="1" applyAlignment="1">
      <alignment horizontal="center" vertical="top" wrapText="1"/>
    </xf>
    <xf numFmtId="0" fontId="17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/>
    <xf numFmtId="0" fontId="2" fillId="0" borderId="39" xfId="0" applyFont="1" applyFill="1" applyBorder="1" applyAlignment="1">
      <alignment vertical="top" wrapText="1"/>
    </xf>
    <xf numFmtId="0" fontId="17" fillId="0" borderId="37" xfId="0" applyFont="1" applyFill="1" applyBorder="1"/>
    <xf numFmtId="0" fontId="17" fillId="0" borderId="60" xfId="0" applyFont="1" applyFill="1" applyBorder="1" applyAlignment="1">
      <alignment horizontal="center"/>
    </xf>
    <xf numFmtId="0" fontId="17" fillId="0" borderId="22" xfId="0" applyFont="1" applyFill="1" applyBorder="1"/>
    <xf numFmtId="0" fontId="2" fillId="0" borderId="22" xfId="0" applyFont="1" applyFill="1" applyBorder="1"/>
    <xf numFmtId="0" fontId="2" fillId="0" borderId="61" xfId="0" applyFont="1" applyFill="1" applyBorder="1"/>
    <xf numFmtId="0" fontId="17" fillId="0" borderId="64" xfId="0" applyFont="1" applyFill="1" applyBorder="1" applyAlignment="1">
      <alignment horizontal="center"/>
    </xf>
    <xf numFmtId="0" fontId="17" fillId="0" borderId="26" xfId="0" applyFont="1" applyFill="1" applyBorder="1"/>
    <xf numFmtId="0" fontId="2" fillId="0" borderId="26" xfId="0" applyFont="1" applyFill="1" applyBorder="1"/>
    <xf numFmtId="0" fontId="2" fillId="0" borderId="57" xfId="0" applyFont="1" applyFill="1" applyBorder="1"/>
    <xf numFmtId="0" fontId="17" fillId="0" borderId="0" xfId="0" applyFont="1" applyFill="1" applyBorder="1" applyAlignment="1">
      <alignment horizontal="center"/>
    </xf>
    <xf numFmtId="0" fontId="5" fillId="0" borderId="16" xfId="0" applyFont="1" applyFill="1" applyBorder="1"/>
    <xf numFmtId="0" fontId="7" fillId="0" borderId="16" xfId="0" applyFont="1" applyFill="1" applyBorder="1"/>
    <xf numFmtId="0" fontId="17" fillId="0" borderId="58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7" fillId="0" borderId="37" xfId="0" applyFont="1" applyFill="1" applyBorder="1" applyAlignment="1">
      <alignment horizontal="left"/>
    </xf>
    <xf numFmtId="0" fontId="32" fillId="0" borderId="0" xfId="0" applyFont="1" applyFill="1"/>
    <xf numFmtId="0" fontId="50" fillId="0" borderId="0" xfId="0" applyFont="1"/>
    <xf numFmtId="0" fontId="51" fillId="0" borderId="0" xfId="0" applyFont="1"/>
    <xf numFmtId="0" fontId="2" fillId="0" borderId="66" xfId="19" applyFont="1" applyBorder="1" applyAlignment="1" applyProtection="1">
      <alignment horizontal="left"/>
    </xf>
    <xf numFmtId="0" fontId="17" fillId="0" borderId="0" xfId="19" applyFont="1" applyAlignment="1" applyProtection="1">
      <alignment wrapText="1"/>
    </xf>
    <xf numFmtId="0" fontId="7" fillId="0" borderId="1" xfId="19" applyFont="1" applyBorder="1" applyAlignment="1" applyProtection="1">
      <alignment horizontal="center" vertical="center" wrapText="1"/>
    </xf>
    <xf numFmtId="0" fontId="17" fillId="0" borderId="66" xfId="19" applyFont="1" applyBorder="1" applyAlignment="1" applyProtection="1"/>
    <xf numFmtId="0" fontId="2" fillId="0" borderId="67" xfId="19" applyFont="1" applyBorder="1" applyAlignment="1" applyProtection="1">
      <alignment horizontal="left"/>
    </xf>
    <xf numFmtId="0" fontId="2" fillId="0" borderId="155" xfId="19" applyFont="1" applyBorder="1" applyAlignment="1" applyProtection="1">
      <alignment horizontal="left"/>
    </xf>
    <xf numFmtId="0" fontId="7" fillId="0" borderId="36" xfId="0" applyFont="1" applyFill="1" applyBorder="1"/>
    <xf numFmtId="0" fontId="3" fillId="0" borderId="70" xfId="21" applyFont="1" applyFill="1" applyBorder="1">
      <alignment horizontal="center" vertical="center"/>
    </xf>
    <xf numFmtId="0" fontId="7" fillId="0" borderId="21" xfId="0" applyFont="1" applyFill="1" applyBorder="1"/>
    <xf numFmtId="0" fontId="3" fillId="0" borderId="41" xfId="21" applyFont="1" applyFill="1" applyBorder="1">
      <alignment horizontal="center" vertical="center"/>
    </xf>
    <xf numFmtId="0" fontId="7" fillId="0" borderId="35" xfId="11" applyFont="1" applyFill="1" applyBorder="1">
      <alignment horizontal="center" vertical="top" wrapText="1"/>
    </xf>
    <xf numFmtId="0" fontId="5" fillId="0" borderId="0" xfId="0" applyFont="1" applyFill="1" applyBorder="1" applyAlignment="1">
      <alignment horizontal="right"/>
    </xf>
    <xf numFmtId="0" fontId="8" fillId="0" borderId="39" xfId="13" applyFont="1" applyFill="1" applyBorder="1" applyAlignment="1">
      <alignment horizontal="centerContinuous" wrapText="1"/>
    </xf>
    <xf numFmtId="0" fontId="2" fillId="0" borderId="57" xfId="0" applyFont="1" applyFill="1" applyBorder="1" applyAlignment="1">
      <alignment horizontal="centerContinuous"/>
    </xf>
    <xf numFmtId="0" fontId="2" fillId="0" borderId="25" xfId="0" applyFont="1" applyFill="1" applyBorder="1"/>
    <xf numFmtId="0" fontId="8" fillId="0" borderId="3" xfId="13" applyFont="1" applyFill="1" applyBorder="1">
      <alignment horizontal="center" vertical="center"/>
    </xf>
    <xf numFmtId="0" fontId="18" fillId="0" borderId="79" xfId="3" applyFont="1" applyFill="1" applyBorder="1">
      <alignment horizontal="center" vertical="top" wrapText="1"/>
    </xf>
    <xf numFmtId="3" fontId="7" fillId="0" borderId="6" xfId="13" applyNumberFormat="1" applyFont="1" applyFill="1" applyBorder="1" applyAlignment="1">
      <alignment horizontal="right" vertical="center"/>
    </xf>
    <xf numFmtId="3" fontId="7" fillId="0" borderId="69" xfId="13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center"/>
    </xf>
    <xf numFmtId="0" fontId="16" fillId="0" borderId="0" xfId="28" applyFont="1" applyFill="1">
      <alignment vertical="top"/>
    </xf>
    <xf numFmtId="0" fontId="17" fillId="0" borderId="146" xfId="19" applyFont="1" applyFill="1" applyBorder="1" applyAlignment="1" applyProtection="1"/>
    <xf numFmtId="0" fontId="2" fillId="0" borderId="16" xfId="19" applyFont="1" applyFill="1" applyBorder="1" applyProtection="1"/>
    <xf numFmtId="0" fontId="37" fillId="0" borderId="3" xfId="23" applyFont="1" applyFill="1" applyBorder="1" applyProtection="1">
      <protection locked="0"/>
    </xf>
    <xf numFmtId="2" fontId="2" fillId="0" borderId="13" xfId="22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2" fontId="2" fillId="0" borderId="65" xfId="0" applyNumberFormat="1" applyFont="1" applyBorder="1" applyAlignment="1">
      <alignment horizontal="right"/>
    </xf>
    <xf numFmtId="2" fontId="2" fillId="0" borderId="65" xfId="0" applyNumberFormat="1" applyFont="1" applyFill="1" applyBorder="1" applyAlignment="1">
      <alignment horizontal="right"/>
    </xf>
    <xf numFmtId="2" fontId="7" fillId="0" borderId="12" xfId="22" applyNumberFormat="1" applyFont="1" applyFill="1" applyBorder="1" applyAlignment="1">
      <alignment horizontal="right"/>
    </xf>
    <xf numFmtId="2" fontId="2" fillId="0" borderId="4" xfId="19" applyNumberFormat="1" applyFont="1" applyBorder="1" applyAlignment="1" applyProtection="1"/>
    <xf numFmtId="2" fontId="2" fillId="0" borderId="2" xfId="19" applyNumberFormat="1" applyFont="1" applyBorder="1" applyAlignment="1" applyProtection="1"/>
    <xf numFmtId="49" fontId="16" fillId="0" borderId="0" xfId="0" quotePrefix="1" applyNumberFormat="1" applyFont="1" applyFill="1" applyAlignment="1">
      <alignment horizontal="center" vertical="top" wrapText="1"/>
    </xf>
    <xf numFmtId="3" fontId="25" fillId="0" borderId="156" xfId="24" applyNumberFormat="1" applyFont="1" applyFill="1" applyBorder="1" applyAlignment="1">
      <alignment horizontal="right"/>
    </xf>
    <xf numFmtId="3" fontId="25" fillId="0" borderId="48" xfId="24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23" xfId="11" applyFont="1" applyFill="1" applyBorder="1" applyAlignment="1">
      <alignment horizontal="centerContinuous" vertical="top" wrapText="1"/>
    </xf>
    <xf numFmtId="3" fontId="7" fillId="0" borderId="13" xfId="13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/>
    </xf>
    <xf numFmtId="0" fontId="16" fillId="0" borderId="14" xfId="19" applyFont="1" applyFill="1" applyBorder="1" applyAlignment="1" applyProtection="1">
      <alignment vertical="center" wrapText="1"/>
    </xf>
    <xf numFmtId="0" fontId="16" fillId="0" borderId="17" xfId="19" applyFont="1" applyFill="1" applyBorder="1" applyAlignment="1" applyProtection="1">
      <alignment vertical="center" wrapText="1"/>
    </xf>
    <xf numFmtId="0" fontId="16" fillId="0" borderId="117" xfId="19" applyFont="1" applyFill="1" applyBorder="1" applyAlignment="1" applyProtection="1">
      <alignment wrapText="1"/>
    </xf>
    <xf numFmtId="0" fontId="16" fillId="0" borderId="82" xfId="19" applyFont="1" applyFill="1" applyBorder="1" applyAlignment="1" applyProtection="1"/>
    <xf numFmtId="0" fontId="2" fillId="0" borderId="157" xfId="19" applyFont="1" applyFill="1" applyBorder="1" applyProtection="1"/>
    <xf numFmtId="0" fontId="2" fillId="0" borderId="3" xfId="19" applyFont="1" applyFill="1" applyBorder="1" applyAlignment="1" applyProtection="1"/>
    <xf numFmtId="0" fontId="2" fillId="0" borderId="3" xfId="19" applyFont="1" applyFill="1" applyBorder="1" applyAlignment="1" applyProtection="1">
      <alignment horizontal="center"/>
    </xf>
    <xf numFmtId="0" fontId="2" fillId="0" borderId="103" xfId="19" applyFont="1" applyFill="1" applyBorder="1" applyAlignment="1" applyProtection="1">
      <alignment wrapText="1"/>
    </xf>
    <xf numFmtId="0" fontId="2" fillId="0" borderId="157" xfId="19" applyFont="1" applyFill="1" applyBorder="1" applyAlignment="1" applyProtection="1"/>
    <xf numFmtId="0" fontId="2" fillId="0" borderId="3" xfId="19" applyFont="1" applyFill="1" applyBorder="1" applyProtection="1"/>
    <xf numFmtId="2" fontId="2" fillId="0" borderId="103" xfId="19" applyNumberFormat="1" applyFont="1" applyFill="1" applyBorder="1" applyProtection="1"/>
    <xf numFmtId="0" fontId="2" fillId="0" borderId="158" xfId="19" applyFont="1" applyFill="1" applyBorder="1" applyAlignment="1" applyProtection="1"/>
    <xf numFmtId="0" fontId="2" fillId="0" borderId="148" xfId="19" applyFont="1" applyFill="1" applyBorder="1" applyProtection="1"/>
    <xf numFmtId="2" fontId="2" fillId="0" borderId="139" xfId="19" applyNumberFormat="1" applyFont="1" applyFill="1" applyBorder="1" applyProtection="1"/>
    <xf numFmtId="0" fontId="16" fillId="0" borderId="159" xfId="19" applyFont="1" applyFill="1" applyBorder="1" applyAlignment="1" applyProtection="1">
      <alignment vertical="center" wrapText="1"/>
    </xf>
    <xf numFmtId="3" fontId="17" fillId="0" borderId="159" xfId="19" applyNumberFormat="1" applyFont="1" applyFill="1" applyBorder="1" applyProtection="1"/>
    <xf numFmtId="0" fontId="2" fillId="0" borderId="0" xfId="0" applyFont="1" applyProtection="1"/>
    <xf numFmtId="0" fontId="17" fillId="0" borderId="0" xfId="0" applyFont="1" applyProtection="1"/>
    <xf numFmtId="0" fontId="17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/>
    </xf>
    <xf numFmtId="0" fontId="16" fillId="0" borderId="0" xfId="28" applyFont="1" applyProtection="1">
      <alignment vertical="top"/>
    </xf>
    <xf numFmtId="0" fontId="16" fillId="0" borderId="0" xfId="0" applyFont="1" applyAlignment="1" applyProtection="1">
      <alignment horizontal="center"/>
    </xf>
    <xf numFmtId="0" fontId="7" fillId="0" borderId="0" xfId="0" applyFont="1" applyProtection="1"/>
    <xf numFmtId="0" fontId="17" fillId="0" borderId="0" xfId="0" applyFont="1" applyAlignment="1" applyProtection="1">
      <alignment horizontal="center"/>
    </xf>
    <xf numFmtId="0" fontId="7" fillId="0" borderId="84" xfId="0" applyFont="1" applyBorder="1" applyProtection="1"/>
    <xf numFmtId="0" fontId="2" fillId="0" borderId="73" xfId="0" applyFont="1" applyBorder="1" applyAlignment="1" applyProtection="1">
      <alignment vertical="top"/>
    </xf>
    <xf numFmtId="0" fontId="2" fillId="0" borderId="85" xfId="0" applyFont="1" applyBorder="1" applyAlignment="1" applyProtection="1"/>
    <xf numFmtId="0" fontId="17" fillId="0" borderId="66" xfId="0" applyFont="1" applyBorder="1" applyProtection="1"/>
    <xf numFmtId="0" fontId="2" fillId="0" borderId="0" xfId="0" applyFont="1" applyBorder="1" applyAlignment="1" applyProtection="1">
      <alignment vertical="top"/>
    </xf>
    <xf numFmtId="0" fontId="2" fillId="0" borderId="66" xfId="0" applyFont="1" applyBorder="1" applyProtection="1"/>
    <xf numFmtId="0" fontId="2" fillId="0" borderId="0" xfId="0" applyFont="1" applyBorder="1" applyProtection="1"/>
    <xf numFmtId="0" fontId="2" fillId="0" borderId="87" xfId="0" applyFont="1" applyBorder="1" applyAlignment="1" applyProtection="1"/>
    <xf numFmtId="0" fontId="2" fillId="0" borderId="67" xfId="0" applyFont="1" applyBorder="1" applyProtection="1"/>
    <xf numFmtId="0" fontId="2" fillId="0" borderId="82" xfId="0" applyFont="1" applyBorder="1" applyAlignment="1" applyProtection="1"/>
    <xf numFmtId="0" fontId="2" fillId="0" borderId="82" xfId="0" applyFont="1" applyBorder="1" applyAlignment="1" applyProtection="1">
      <alignment vertical="top"/>
    </xf>
    <xf numFmtId="0" fontId="2" fillId="0" borderId="88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168" fontId="2" fillId="0" borderId="3" xfId="19" applyNumberFormat="1" applyFont="1" applyBorder="1" applyAlignment="1" applyProtection="1">
      <alignment horizontal="right"/>
    </xf>
    <xf numFmtId="0" fontId="2" fillId="0" borderId="73" xfId="19" applyFont="1" applyBorder="1" applyProtection="1"/>
    <xf numFmtId="0" fontId="2" fillId="0" borderId="0" xfId="19" applyFont="1" applyAlignment="1" applyProtection="1">
      <alignment horizontal="centerContinuous"/>
    </xf>
    <xf numFmtId="0" fontId="5" fillId="0" borderId="16" xfId="0" applyFont="1" applyBorder="1" applyProtection="1"/>
    <xf numFmtId="0" fontId="5" fillId="9" borderId="16" xfId="0" applyFont="1" applyFill="1" applyBorder="1" applyAlignment="1" applyProtection="1">
      <alignment horizontal="right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7" fontId="2" fillId="0" borderId="3" xfId="19" applyNumberFormat="1" applyFont="1" applyBorder="1" applyAlignment="1" applyProtection="1">
      <alignment horizontal="right"/>
    </xf>
    <xf numFmtId="0" fontId="8" fillId="0" borderId="73" xfId="19" applyFont="1" applyBorder="1" applyProtection="1"/>
    <xf numFmtId="0" fontId="7" fillId="0" borderId="0" xfId="0" applyFont="1" applyAlignment="1" applyProtection="1">
      <alignment horizontal="right" vertical="top"/>
    </xf>
    <xf numFmtId="0" fontId="2" fillId="0" borderId="102" xfId="0" applyFont="1" applyBorder="1" applyAlignment="1" applyProtection="1"/>
    <xf numFmtId="0" fontId="2" fillId="0" borderId="112" xfId="0" applyFont="1" applyBorder="1" applyAlignment="1" applyProtection="1"/>
    <xf numFmtId="2" fontId="2" fillId="0" borderId="160" xfId="19" applyNumberFormat="1" applyFont="1" applyBorder="1" applyProtection="1"/>
    <xf numFmtId="2" fontId="2" fillId="0" borderId="122" xfId="19" applyNumberFormat="1" applyFont="1" applyBorder="1" applyProtection="1"/>
    <xf numFmtId="2" fontId="2" fillId="0" borderId="4" xfId="19" applyNumberFormat="1" applyFont="1" applyBorder="1" applyProtection="1"/>
    <xf numFmtId="2" fontId="2" fillId="0" borderId="154" xfId="19" applyNumberFormat="1" applyFont="1" applyBorder="1" applyProtection="1"/>
    <xf numFmtId="2" fontId="2" fillId="0" borderId="142" xfId="19" applyNumberFormat="1" applyFont="1" applyBorder="1" applyProtection="1"/>
    <xf numFmtId="0" fontId="8" fillId="0" borderId="9" xfId="1" applyFont="1" applyBorder="1" applyProtection="1">
      <alignment horizontal="left" vertical="center" wrapText="1"/>
    </xf>
    <xf numFmtId="0" fontId="8" fillId="0" borderId="9" xfId="4" applyFont="1" applyBorder="1" applyProtection="1">
      <alignment horizontal="left" vertical="center"/>
    </xf>
    <xf numFmtId="0" fontId="3" fillId="0" borderId="9" xfId="21" applyFont="1" applyBorder="1" applyProtection="1">
      <alignment horizontal="center" vertical="center"/>
    </xf>
    <xf numFmtId="0" fontId="2" fillId="0" borderId="9" xfId="0" applyFont="1" applyBorder="1" applyProtection="1"/>
    <xf numFmtId="0" fontId="14" fillId="0" borderId="9" xfId="0" applyFont="1" applyBorder="1" applyProtection="1"/>
    <xf numFmtId="0" fontId="14" fillId="0" borderId="0" xfId="0" applyFont="1" applyProtection="1"/>
    <xf numFmtId="0" fontId="7" fillId="0" borderId="0" xfId="0" applyFont="1" applyBorder="1" applyAlignment="1" applyProtection="1">
      <alignment horizontal="center"/>
    </xf>
    <xf numFmtId="0" fontId="2" fillId="0" borderId="3" xfId="19" applyFont="1" applyFill="1" applyBorder="1" applyAlignment="1" applyProtection="1">
      <protection locked="0"/>
    </xf>
    <xf numFmtId="0" fontId="2" fillId="0" borderId="148" xfId="19" applyFont="1" applyFill="1" applyBorder="1" applyAlignment="1" applyProtection="1">
      <protection locked="0"/>
    </xf>
    <xf numFmtId="0" fontId="34" fillId="0" borderId="146" xfId="0" applyFont="1" applyBorder="1" applyAlignment="1" applyProtection="1">
      <alignment vertical="center"/>
      <protection locked="0"/>
    </xf>
    <xf numFmtId="0" fontId="34" fillId="0" borderId="161" xfId="0" applyFont="1" applyBorder="1" applyAlignment="1" applyProtection="1">
      <alignment vertical="center"/>
      <protection locked="0"/>
    </xf>
    <xf numFmtId="0" fontId="34" fillId="0" borderId="162" xfId="0" applyFont="1" applyBorder="1" applyProtection="1">
      <protection locked="0"/>
    </xf>
    <xf numFmtId="0" fontId="34" fillId="0" borderId="163" xfId="0" applyFont="1" applyBorder="1" applyProtection="1">
      <protection locked="0"/>
    </xf>
    <xf numFmtId="0" fontId="34" fillId="0" borderId="164" xfId="0" applyFont="1" applyBorder="1" applyProtection="1">
      <protection locked="0"/>
    </xf>
    <xf numFmtId="0" fontId="34" fillId="0" borderId="161" xfId="0" applyFont="1" applyBorder="1" applyProtection="1">
      <protection locked="0"/>
    </xf>
    <xf numFmtId="0" fontId="34" fillId="0" borderId="135" xfId="0" applyFont="1" applyBorder="1" applyProtection="1">
      <protection locked="0"/>
    </xf>
    <xf numFmtId="0" fontId="34" fillId="0" borderId="134" xfId="0" applyFont="1" applyBorder="1" applyProtection="1">
      <protection locked="0"/>
    </xf>
    <xf numFmtId="3" fontId="34" fillId="0" borderId="146" xfId="0" applyNumberFormat="1" applyFont="1" applyBorder="1" applyAlignment="1" applyProtection="1">
      <alignment vertical="center"/>
      <protection locked="0"/>
    </xf>
    <xf numFmtId="3" fontId="34" fillId="0" borderId="161" xfId="0" applyNumberFormat="1" applyFont="1" applyBorder="1" applyAlignment="1" applyProtection="1">
      <alignment vertical="center"/>
      <protection locked="0"/>
    </xf>
    <xf numFmtId="3" fontId="34" fillId="0" borderId="162" xfId="0" applyNumberFormat="1" applyFont="1" applyBorder="1" applyProtection="1">
      <protection locked="0"/>
    </xf>
    <xf numFmtId="3" fontId="34" fillId="0" borderId="163" xfId="0" applyNumberFormat="1" applyFont="1" applyBorder="1" applyProtection="1">
      <protection locked="0"/>
    </xf>
    <xf numFmtId="3" fontId="34" fillId="0" borderId="164" xfId="0" applyNumberFormat="1" applyFont="1" applyBorder="1" applyProtection="1">
      <protection locked="0"/>
    </xf>
    <xf numFmtId="3" fontId="34" fillId="0" borderId="161" xfId="0" applyNumberFormat="1" applyFont="1" applyBorder="1" applyProtection="1">
      <protection locked="0"/>
    </xf>
    <xf numFmtId="3" fontId="34" fillId="0" borderId="135" xfId="0" applyNumberFormat="1" applyFont="1" applyBorder="1" applyProtection="1">
      <protection locked="0"/>
    </xf>
    <xf numFmtId="3" fontId="34" fillId="0" borderId="134" xfId="0" applyNumberFormat="1" applyFont="1" applyBorder="1" applyProtection="1">
      <protection locked="0"/>
    </xf>
    <xf numFmtId="0" fontId="29" fillId="0" borderId="0" xfId="23" applyFont="1" applyAlignment="1" applyProtection="1">
      <alignment horizontal="center"/>
    </xf>
    <xf numFmtId="0" fontId="35" fillId="0" borderId="0" xfId="23" applyFont="1" applyProtection="1"/>
    <xf numFmtId="0" fontId="26" fillId="0" borderId="0" xfId="23" applyProtection="1"/>
    <xf numFmtId="0" fontId="36" fillId="0" borderId="10" xfId="23" applyFont="1" applyFill="1" applyBorder="1" applyAlignment="1" applyProtection="1">
      <alignment horizontal="center" vertical="center"/>
    </xf>
    <xf numFmtId="0" fontId="36" fillId="0" borderId="13" xfId="23" applyFont="1" applyFill="1" applyBorder="1" applyAlignment="1" applyProtection="1">
      <alignment horizontal="center" vertical="center" wrapText="1"/>
    </xf>
    <xf numFmtId="0" fontId="36" fillId="0" borderId="5" xfId="23" applyFont="1" applyFill="1" applyBorder="1" applyAlignment="1" applyProtection="1">
      <alignment horizontal="center" vertical="center" wrapText="1"/>
    </xf>
    <xf numFmtId="0" fontId="26" fillId="0" borderId="0" xfId="23" applyAlignment="1" applyProtection="1">
      <alignment vertical="center"/>
    </xf>
    <xf numFmtId="0" fontId="37" fillId="0" borderId="3" xfId="23" applyFont="1" applyBorder="1" applyProtection="1"/>
    <xf numFmtId="0" fontId="37" fillId="0" borderId="3" xfId="23" applyFont="1" applyBorder="1" applyAlignment="1" applyProtection="1">
      <alignment horizontal="center"/>
    </xf>
    <xf numFmtId="166" fontId="28" fillId="0" borderId="3" xfId="23" applyNumberFormat="1" applyFont="1" applyBorder="1" applyAlignment="1" applyProtection="1">
      <alignment horizontal="right"/>
    </xf>
    <xf numFmtId="167" fontId="7" fillId="0" borderId="159" xfId="23" applyNumberFormat="1" applyFont="1" applyFill="1" applyBorder="1" applyProtection="1"/>
    <xf numFmtId="0" fontId="37" fillId="3" borderId="3" xfId="23" applyFont="1" applyFill="1" applyBorder="1" applyAlignment="1" applyProtection="1">
      <alignment horizontal="center"/>
    </xf>
    <xf numFmtId="0" fontId="37" fillId="3" borderId="3" xfId="23" applyFont="1" applyFill="1" applyBorder="1" applyProtection="1"/>
    <xf numFmtId="0" fontId="36" fillId="0" borderId="148" xfId="23" applyFont="1" applyBorder="1" applyProtection="1"/>
    <xf numFmtId="166" fontId="37" fillId="0" borderId="148" xfId="23" applyNumberFormat="1" applyFont="1" applyBorder="1" applyAlignment="1" applyProtection="1">
      <alignment horizontal="center"/>
    </xf>
    <xf numFmtId="166" fontId="22" fillId="0" borderId="3" xfId="23" applyNumberFormat="1" applyFont="1" applyBorder="1" applyAlignment="1" applyProtection="1">
      <alignment horizontal="right"/>
    </xf>
    <xf numFmtId="0" fontId="36" fillId="0" borderId="0" xfId="23" applyFont="1" applyBorder="1" applyProtection="1"/>
    <xf numFmtId="0" fontId="37" fillId="0" borderId="0" xfId="23" applyFont="1" applyBorder="1" applyAlignment="1" applyProtection="1">
      <alignment horizontal="center"/>
    </xf>
    <xf numFmtId="0" fontId="37" fillId="0" borderId="0" xfId="23" applyFont="1" applyBorder="1" applyProtection="1"/>
    <xf numFmtId="0" fontId="26" fillId="0" borderId="0" xfId="23" applyBorder="1" applyProtection="1"/>
    <xf numFmtId="0" fontId="36" fillId="0" borderId="117" xfId="23" applyFont="1" applyFill="1" applyBorder="1" applyAlignment="1" applyProtection="1">
      <alignment horizontal="center" vertical="center"/>
    </xf>
    <xf numFmtId="0" fontId="36" fillId="0" borderId="160" xfId="23" applyFont="1" applyFill="1" applyBorder="1" applyAlignment="1" applyProtection="1">
      <alignment horizontal="center" vertical="center" wrapText="1"/>
    </xf>
    <xf numFmtId="0" fontId="36" fillId="0" borderId="123" xfId="23" applyFont="1" applyFill="1" applyBorder="1" applyAlignment="1" applyProtection="1">
      <alignment horizontal="center" vertical="center" wrapText="1"/>
    </xf>
    <xf numFmtId="167" fontId="36" fillId="0" borderId="101" xfId="23" applyNumberFormat="1" applyFont="1" applyFill="1" applyBorder="1" applyAlignment="1" applyProtection="1">
      <alignment horizontal="right" vertical="center"/>
    </xf>
    <xf numFmtId="0" fontId="28" fillId="0" borderId="0" xfId="23" applyFont="1" applyProtection="1"/>
    <xf numFmtId="0" fontId="29" fillId="0" borderId="0" xfId="23" applyFont="1" applyProtection="1"/>
    <xf numFmtId="0" fontId="37" fillId="0" borderId="0" xfId="23" applyFont="1" applyProtection="1"/>
    <xf numFmtId="0" fontId="36" fillId="0" borderId="3" xfId="23" applyFont="1" applyFill="1" applyBorder="1" applyAlignment="1" applyProtection="1">
      <alignment horizontal="center"/>
    </xf>
    <xf numFmtId="0" fontId="36" fillId="0" borderId="3" xfId="23" applyFont="1" applyBorder="1" applyProtection="1"/>
    <xf numFmtId="0" fontId="36" fillId="0" borderId="3" xfId="23" applyFont="1" applyFill="1" applyBorder="1" applyAlignment="1" applyProtection="1">
      <alignment horizontal="center" vertical="center" wrapText="1"/>
    </xf>
    <xf numFmtId="167" fontId="36" fillId="0" borderId="3" xfId="23" applyNumberFormat="1" applyFont="1" applyFill="1" applyBorder="1" applyAlignment="1" applyProtection="1">
      <alignment horizontal="right" vertical="center" wrapText="1"/>
    </xf>
    <xf numFmtId="0" fontId="5" fillId="0" borderId="16" xfId="0" applyFont="1" applyBorder="1" applyAlignment="1" applyProtection="1">
      <alignment horizontal="right"/>
    </xf>
    <xf numFmtId="3" fontId="17" fillId="0" borderId="5" xfId="0" applyNumberFormat="1" applyFont="1" applyBorder="1" applyAlignment="1" applyProtection="1">
      <alignment horizontal="right"/>
      <protection locked="0"/>
    </xf>
    <xf numFmtId="3" fontId="17" fillId="0" borderId="13" xfId="0" applyNumberFormat="1" applyFont="1" applyBorder="1" applyAlignment="1" applyProtection="1">
      <alignment horizontal="right"/>
      <protection locked="0"/>
    </xf>
    <xf numFmtId="3" fontId="17" fillId="0" borderId="120" xfId="0" applyNumberFormat="1" applyFont="1" applyBorder="1" applyAlignment="1" applyProtection="1">
      <alignment horizontal="right"/>
      <protection locked="0"/>
    </xf>
    <xf numFmtId="3" fontId="17" fillId="0" borderId="0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7" fillId="0" borderId="3" xfId="0" applyNumberFormat="1" applyFont="1" applyBorder="1" applyAlignment="1" applyProtection="1">
      <alignment horizontal="right"/>
      <protection locked="0"/>
    </xf>
    <xf numFmtId="3" fontId="17" fillId="0" borderId="103" xfId="0" applyNumberFormat="1" applyFont="1" applyBorder="1" applyAlignment="1" applyProtection="1">
      <alignment horizontal="right"/>
      <protection locked="0"/>
    </xf>
    <xf numFmtId="3" fontId="17" fillId="0" borderId="2" xfId="0" applyNumberFormat="1" applyFont="1" applyBorder="1" applyAlignment="1" applyProtection="1">
      <alignment horizontal="right"/>
      <protection locked="0"/>
    </xf>
    <xf numFmtId="3" fontId="17" fillId="0" borderId="4" xfId="0" applyNumberFormat="1" applyFont="1" applyBorder="1" applyAlignment="1" applyProtection="1">
      <alignment horizontal="right"/>
      <protection locked="0"/>
    </xf>
    <xf numFmtId="3" fontId="17" fillId="0" borderId="105" xfId="0" applyNumberFormat="1" applyFont="1" applyBorder="1" applyAlignment="1" applyProtection="1">
      <alignment horizontal="right"/>
      <protection locked="0"/>
    </xf>
    <xf numFmtId="3" fontId="17" fillId="0" borderId="82" xfId="0" applyNumberFormat="1" applyFont="1" applyBorder="1" applyAlignment="1" applyProtection="1">
      <alignment horizontal="right"/>
      <protection locked="0"/>
    </xf>
    <xf numFmtId="3" fontId="17" fillId="0" borderId="165" xfId="0" applyNumberFormat="1" applyFont="1" applyBorder="1" applyAlignment="1" applyProtection="1">
      <alignment horizontal="right"/>
      <protection locked="0"/>
    </xf>
    <xf numFmtId="3" fontId="17" fillId="0" borderId="148" xfId="0" applyNumberFormat="1" applyFont="1" applyBorder="1" applyAlignment="1" applyProtection="1">
      <alignment horizontal="right"/>
      <protection locked="0"/>
    </xf>
    <xf numFmtId="3" fontId="17" fillId="0" borderId="139" xfId="0" applyNumberFormat="1" applyFont="1" applyBorder="1" applyAlignment="1" applyProtection="1">
      <alignment horizontal="right"/>
      <protection locked="0"/>
    </xf>
    <xf numFmtId="3" fontId="17" fillId="0" borderId="113" xfId="0" applyNumberFormat="1" applyFont="1" applyBorder="1" applyAlignment="1" applyProtection="1">
      <alignment horizontal="right"/>
      <protection locked="0"/>
    </xf>
    <xf numFmtId="3" fontId="17" fillId="0" borderId="166" xfId="0" applyNumberFormat="1" applyFont="1" applyBorder="1" applyAlignment="1" applyProtection="1">
      <alignment horizontal="right"/>
      <protection locked="0"/>
    </xf>
    <xf numFmtId="3" fontId="17" fillId="0" borderId="89" xfId="0" applyNumberFormat="1" applyFont="1" applyBorder="1" applyAlignment="1" applyProtection="1">
      <alignment horizontal="right"/>
      <protection locked="0"/>
    </xf>
    <xf numFmtId="3" fontId="17" fillId="0" borderId="167" xfId="0" applyNumberFormat="1" applyFont="1" applyBorder="1" applyAlignment="1" applyProtection="1">
      <alignment horizontal="right"/>
      <protection locked="0"/>
    </xf>
    <xf numFmtId="3" fontId="17" fillId="0" borderId="110" xfId="0" applyNumberFormat="1" applyFont="1" applyBorder="1" applyAlignment="1" applyProtection="1">
      <alignment horizontal="right"/>
      <protection locked="0"/>
    </xf>
    <xf numFmtId="3" fontId="17" fillId="0" borderId="168" xfId="0" applyNumberFormat="1" applyFont="1" applyBorder="1" applyAlignment="1" applyProtection="1">
      <alignment horizontal="right"/>
      <protection locked="0"/>
    </xf>
    <xf numFmtId="0" fontId="17" fillId="0" borderId="169" xfId="0" applyFont="1" applyBorder="1" applyAlignment="1" applyProtection="1">
      <alignment horizontal="right"/>
      <protection locked="0"/>
    </xf>
    <xf numFmtId="49" fontId="17" fillId="0" borderId="169" xfId="0" applyNumberFormat="1" applyFont="1" applyBorder="1" applyAlignment="1" applyProtection="1">
      <alignment horizontal="right"/>
      <protection locked="0"/>
    </xf>
    <xf numFmtId="0" fontId="17" fillId="0" borderId="170" xfId="0" applyFont="1" applyBorder="1" applyAlignment="1" applyProtection="1">
      <alignment horizontal="right"/>
      <protection locked="0"/>
    </xf>
    <xf numFmtId="3" fontId="2" fillId="0" borderId="55" xfId="0" applyNumberFormat="1" applyFont="1" applyBorder="1" applyAlignment="1" applyProtection="1">
      <alignment horizontal="right"/>
      <protection locked="0"/>
    </xf>
    <xf numFmtId="3" fontId="2" fillId="0" borderId="65" xfId="0" applyNumberFormat="1" applyFont="1" applyBorder="1" applyAlignment="1" applyProtection="1">
      <alignment horizontal="right"/>
      <protection locked="0"/>
    </xf>
    <xf numFmtId="3" fontId="2" fillId="0" borderId="17" xfId="0" applyNumberFormat="1" applyFont="1" applyBorder="1" applyAlignment="1" applyProtection="1">
      <alignment horizontal="right"/>
      <protection locked="0"/>
    </xf>
    <xf numFmtId="3" fontId="2" fillId="0" borderId="40" xfId="0" applyNumberFormat="1" applyFont="1" applyBorder="1" applyAlignment="1" applyProtection="1">
      <alignment horizontal="right"/>
      <protection locked="0"/>
    </xf>
    <xf numFmtId="3" fontId="2" fillId="0" borderId="39" xfId="0" applyNumberFormat="1" applyFont="1" applyBorder="1" applyAlignment="1" applyProtection="1">
      <alignment horizontal="right"/>
      <protection locked="0"/>
    </xf>
    <xf numFmtId="3" fontId="45" fillId="0" borderId="47" xfId="0" applyNumberFormat="1" applyFont="1" applyBorder="1" applyAlignment="1" applyProtection="1">
      <alignment horizontal="right"/>
      <protection locked="0"/>
    </xf>
    <xf numFmtId="3" fontId="3" fillId="0" borderId="71" xfId="24" applyNumberFormat="1" applyFont="1" applyBorder="1" applyAlignment="1">
      <alignment horizontal="right"/>
    </xf>
    <xf numFmtId="3" fontId="25" fillId="0" borderId="156" xfId="24" applyNumberFormat="1" applyFont="1" applyBorder="1" applyAlignment="1" applyProtection="1">
      <alignment horizontal="right"/>
      <protection locked="0"/>
    </xf>
    <xf numFmtId="3" fontId="25" fillId="0" borderId="171" xfId="24" applyNumberFormat="1" applyFont="1" applyBorder="1" applyAlignment="1" applyProtection="1">
      <alignment horizontal="right"/>
      <protection locked="0"/>
    </xf>
    <xf numFmtId="3" fontId="25" fillId="0" borderId="48" xfId="24" applyNumberFormat="1" applyFont="1" applyBorder="1" applyAlignment="1" applyProtection="1">
      <alignment horizontal="right"/>
      <protection locked="0"/>
    </xf>
    <xf numFmtId="3" fontId="25" fillId="0" borderId="40" xfId="24" applyNumberFormat="1" applyFont="1" applyBorder="1" applyAlignment="1" applyProtection="1">
      <alignment horizontal="right"/>
      <protection locked="0"/>
    </xf>
    <xf numFmtId="3" fontId="25" fillId="0" borderId="156" xfId="24" applyNumberFormat="1" applyFont="1" applyFill="1" applyBorder="1" applyAlignment="1" applyProtection="1">
      <alignment horizontal="right"/>
      <protection locked="0"/>
    </xf>
    <xf numFmtId="3" fontId="25" fillId="0" borderId="46" xfId="24" applyNumberFormat="1" applyFont="1" applyBorder="1" applyAlignment="1" applyProtection="1">
      <alignment horizontal="right"/>
      <protection locked="0"/>
    </xf>
    <xf numFmtId="3" fontId="25" fillId="0" borderId="37" xfId="24" applyNumberFormat="1" applyFont="1" applyBorder="1" applyAlignment="1" applyProtection="1">
      <alignment horizontal="right"/>
      <protection locked="0"/>
    </xf>
    <xf numFmtId="3" fontId="25" fillId="0" borderId="45" xfId="24" applyNumberFormat="1" applyFont="1" applyBorder="1" applyAlignment="1" applyProtection="1">
      <alignment horizontal="right"/>
      <protection locked="0"/>
    </xf>
    <xf numFmtId="3" fontId="25" fillId="0" borderId="49" xfId="24" applyNumberFormat="1" applyFont="1" applyBorder="1" applyAlignment="1" applyProtection="1">
      <alignment horizontal="right"/>
      <protection locked="0"/>
    </xf>
    <xf numFmtId="3" fontId="2" fillId="0" borderId="156" xfId="0" applyNumberFormat="1" applyFont="1" applyBorder="1" applyAlignment="1" applyProtection="1">
      <alignment horizontal="right"/>
      <protection locked="0"/>
    </xf>
    <xf numFmtId="3" fontId="2" fillId="0" borderId="46" xfId="0" applyNumberFormat="1" applyFont="1" applyBorder="1" applyAlignment="1" applyProtection="1">
      <alignment horizontal="right"/>
      <protection locked="0"/>
    </xf>
    <xf numFmtId="0" fontId="25" fillId="0" borderId="0" xfId="24" applyFont="1" applyFill="1" applyProtection="1">
      <protection locked="0"/>
    </xf>
    <xf numFmtId="3" fontId="3" fillId="0" borderId="48" xfId="24" applyNumberFormat="1" applyFont="1" applyBorder="1" applyAlignment="1" applyProtection="1">
      <alignment horizontal="right"/>
      <protection locked="0"/>
    </xf>
    <xf numFmtId="3" fontId="3" fillId="0" borderId="40" xfId="24" applyNumberFormat="1" applyFont="1" applyBorder="1" applyAlignment="1" applyProtection="1">
      <alignment horizontal="right"/>
      <protection locked="0"/>
    </xf>
    <xf numFmtId="3" fontId="25" fillId="0" borderId="55" xfId="24" applyNumberFormat="1" applyFont="1" applyBorder="1" applyAlignment="1" applyProtection="1">
      <alignment horizontal="right"/>
      <protection locked="0"/>
    </xf>
    <xf numFmtId="3" fontId="2" fillId="0" borderId="7" xfId="0" applyNumberFormat="1" applyFont="1" applyBorder="1" applyAlignment="1" applyProtection="1">
      <alignment horizontal="right"/>
      <protection locked="0"/>
    </xf>
    <xf numFmtId="3" fontId="2" fillId="0" borderId="3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 applyProtection="1">
      <alignment horizontal="right"/>
      <protection locked="0"/>
    </xf>
    <xf numFmtId="3" fontId="5" fillId="0" borderId="13" xfId="11" applyNumberFormat="1" applyFont="1" applyBorder="1" applyAlignment="1" applyProtection="1">
      <alignment horizontal="right" wrapText="1"/>
      <protection locked="0"/>
    </xf>
    <xf numFmtId="3" fontId="5" fillId="0" borderId="9" xfId="11" applyNumberFormat="1" applyFont="1" applyBorder="1" applyAlignment="1" applyProtection="1">
      <alignment horizontal="right" wrapText="1"/>
      <protection locked="0"/>
    </xf>
    <xf numFmtId="3" fontId="18" fillId="0" borderId="6" xfId="11" applyNumberFormat="1" applyFont="1" applyFill="1" applyBorder="1" applyAlignment="1" applyProtection="1">
      <alignment horizontal="right" wrapText="1"/>
      <protection locked="0"/>
    </xf>
    <xf numFmtId="3" fontId="5" fillId="0" borderId="6" xfId="11" applyNumberFormat="1" applyFont="1" applyBorder="1" applyAlignment="1" applyProtection="1">
      <alignment horizontal="right" wrapText="1"/>
      <protection locked="0"/>
    </xf>
    <xf numFmtId="3" fontId="5" fillId="0" borderId="24" xfId="11" applyNumberFormat="1" applyFont="1" applyBorder="1" applyAlignment="1" applyProtection="1">
      <alignment horizontal="right" wrapText="1"/>
      <protection locked="0"/>
    </xf>
    <xf numFmtId="0" fontId="17" fillId="0" borderId="48" xfId="0" applyFont="1" applyBorder="1" applyProtection="1">
      <protection locked="0"/>
    </xf>
    <xf numFmtId="0" fontId="17" fillId="0" borderId="3" xfId="0" applyFont="1" applyBorder="1" applyAlignment="1" applyProtection="1">
      <alignment horizontal="center"/>
      <protection locked="0"/>
    </xf>
    <xf numFmtId="3" fontId="16" fillId="0" borderId="65" xfId="11" applyNumberFormat="1" applyFont="1" applyBorder="1" applyAlignment="1" applyProtection="1">
      <alignment horizontal="right" vertical="top" wrapText="1"/>
      <protection locked="0"/>
    </xf>
    <xf numFmtId="3" fontId="16" fillId="0" borderId="55" xfId="11" applyNumberFormat="1" applyFont="1" applyBorder="1" applyAlignment="1" applyProtection="1">
      <alignment horizontal="right" vertical="top" wrapText="1"/>
      <protection locked="0"/>
    </xf>
    <xf numFmtId="3" fontId="16" fillId="0" borderId="13" xfId="0" applyNumberFormat="1" applyFont="1" applyBorder="1" applyAlignment="1" applyProtection="1">
      <alignment horizontal="right"/>
      <protection locked="0"/>
    </xf>
    <xf numFmtId="0" fontId="17" fillId="0" borderId="47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6" fillId="0" borderId="13" xfId="0" applyFont="1" applyBorder="1" applyAlignment="1" applyProtection="1">
      <alignment horizontal="center"/>
      <protection locked="0"/>
    </xf>
    <xf numFmtId="3" fontId="17" fillId="0" borderId="39" xfId="0" applyNumberFormat="1" applyFont="1" applyBorder="1" applyAlignment="1" applyProtection="1">
      <alignment horizontal="right"/>
      <protection locked="0"/>
    </xf>
    <xf numFmtId="3" fontId="2" fillId="0" borderId="113" xfId="0" applyNumberFormat="1" applyFont="1" applyBorder="1" applyProtection="1">
      <protection locked="0"/>
    </xf>
    <xf numFmtId="3" fontId="2" fillId="0" borderId="48" xfId="0" applyNumberFormat="1" applyFont="1" applyBorder="1" applyProtection="1">
      <protection locked="0"/>
    </xf>
    <xf numFmtId="3" fontId="2" fillId="0" borderId="89" xfId="0" applyNumberFormat="1" applyFont="1" applyBorder="1" applyProtection="1">
      <protection locked="0"/>
    </xf>
    <xf numFmtId="3" fontId="2" fillId="0" borderId="19" xfId="0" applyNumberFormat="1" applyFont="1" applyBorder="1" applyProtection="1">
      <protection locked="0"/>
    </xf>
    <xf numFmtId="3" fontId="2" fillId="0" borderId="19" xfId="0" applyNumberFormat="1" applyFont="1" applyFill="1" applyBorder="1" applyProtection="1">
      <protection locked="0"/>
    </xf>
    <xf numFmtId="3" fontId="2" fillId="0" borderId="55" xfId="0" applyNumberFormat="1" applyFont="1" applyBorder="1" applyProtection="1">
      <protection locked="0"/>
    </xf>
    <xf numFmtId="3" fontId="2" fillId="0" borderId="65" xfId="0" applyNumberFormat="1" applyFont="1" applyBorder="1" applyProtection="1">
      <protection locked="0"/>
    </xf>
    <xf numFmtId="3" fontId="2" fillId="0" borderId="65" xfId="0" applyNumberFormat="1" applyFont="1" applyFill="1" applyBorder="1" applyProtection="1">
      <protection locked="0"/>
    </xf>
    <xf numFmtId="3" fontId="2" fillId="0" borderId="113" xfId="0" applyNumberFormat="1" applyFont="1" applyBorder="1" applyAlignment="1" applyProtection="1">
      <alignment horizontal="right"/>
      <protection locked="0"/>
    </xf>
    <xf numFmtId="3" fontId="2" fillId="0" borderId="48" xfId="0" applyNumberFormat="1" applyFont="1" applyFill="1" applyBorder="1" applyAlignment="1" applyProtection="1">
      <alignment horizontal="right"/>
      <protection locked="0"/>
    </xf>
    <xf numFmtId="3" fontId="2" fillId="0" borderId="89" xfId="0" applyNumberFormat="1" applyFont="1" applyBorder="1" applyAlignment="1" applyProtection="1">
      <alignment horizontal="right"/>
      <protection locked="0"/>
    </xf>
    <xf numFmtId="3" fontId="2" fillId="0" borderId="19" xfId="0" applyNumberFormat="1" applyFont="1" applyFill="1" applyBorder="1" applyAlignment="1" applyProtection="1">
      <alignment horizontal="right"/>
      <protection locked="0"/>
    </xf>
    <xf numFmtId="3" fontId="2" fillId="0" borderId="55" xfId="0" applyNumberFormat="1" applyFont="1" applyFill="1" applyBorder="1" applyAlignment="1" applyProtection="1">
      <alignment horizontal="right"/>
      <protection locked="0"/>
    </xf>
    <xf numFmtId="3" fontId="2" fillId="0" borderId="65" xfId="0" applyNumberFormat="1" applyFont="1" applyFill="1" applyBorder="1" applyAlignment="1" applyProtection="1">
      <alignment horizontal="right"/>
      <protection locked="0"/>
    </xf>
    <xf numFmtId="3" fontId="2" fillId="0" borderId="48" xfId="0" applyNumberFormat="1" applyFont="1" applyBorder="1" applyAlignment="1" applyProtection="1">
      <alignment horizontal="right"/>
      <protection locked="0"/>
    </xf>
    <xf numFmtId="3" fontId="2" fillId="0" borderId="13" xfId="0" applyNumberFormat="1" applyFont="1" applyBorder="1" applyAlignment="1" applyProtection="1">
      <alignment horizontal="right"/>
      <protection locked="0"/>
    </xf>
    <xf numFmtId="3" fontId="2" fillId="0" borderId="10" xfId="13" applyNumberFormat="1" applyFont="1" applyBorder="1" applyAlignment="1" applyProtection="1">
      <alignment horizontal="right" vertical="center"/>
      <protection locked="0"/>
    </xf>
    <xf numFmtId="3" fontId="2" fillId="0" borderId="13" xfId="13" applyNumberFormat="1" applyFont="1" applyBorder="1" applyAlignment="1" applyProtection="1">
      <alignment horizontal="right" vertical="center"/>
      <protection locked="0"/>
    </xf>
    <xf numFmtId="3" fontId="2" fillId="0" borderId="19" xfId="0" applyNumberFormat="1" applyFont="1" applyBorder="1" applyAlignment="1" applyProtection="1">
      <alignment horizontal="right"/>
      <protection locked="0"/>
    </xf>
    <xf numFmtId="3" fontId="2" fillId="0" borderId="17" xfId="13" applyNumberFormat="1" applyFont="1" applyBorder="1" applyAlignment="1" applyProtection="1">
      <alignment horizontal="right" vertical="center"/>
      <protection locked="0"/>
    </xf>
    <xf numFmtId="3" fontId="2" fillId="0" borderId="3" xfId="13" applyNumberFormat="1" applyFont="1" applyBorder="1" applyAlignment="1" applyProtection="1">
      <alignment horizontal="right" vertical="center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3" fontId="2" fillId="0" borderId="5" xfId="13" applyNumberFormat="1" applyFont="1" applyBorder="1" applyAlignment="1" applyProtection="1">
      <alignment horizontal="right" vertical="center"/>
      <protection locked="0"/>
    </xf>
    <xf numFmtId="3" fontId="2" fillId="0" borderId="1" xfId="13" applyNumberFormat="1" applyFont="1" applyBorder="1" applyAlignment="1" applyProtection="1">
      <alignment horizontal="right" vertical="center"/>
      <protection locked="0"/>
    </xf>
    <xf numFmtId="3" fontId="2" fillId="0" borderId="9" xfId="13" applyNumberFormat="1" applyFont="1" applyBorder="1" applyAlignment="1" applyProtection="1">
      <alignment horizontal="right" vertical="center"/>
      <protection locked="0"/>
    </xf>
    <xf numFmtId="3" fontId="2" fillId="0" borderId="8" xfId="13" applyNumberFormat="1" applyFont="1" applyBorder="1" applyAlignment="1" applyProtection="1">
      <alignment horizontal="right" vertical="center"/>
      <protection locked="0"/>
    </xf>
    <xf numFmtId="3" fontId="2" fillId="0" borderId="41" xfId="0" applyNumberFormat="1" applyFont="1" applyBorder="1" applyAlignment="1" applyProtection="1">
      <alignment horizontal="right"/>
      <protection locked="0"/>
    </xf>
    <xf numFmtId="3" fontId="2" fillId="0" borderId="56" xfId="0" applyNumberFormat="1" applyFont="1" applyBorder="1" applyAlignment="1" applyProtection="1">
      <alignment horizontal="right"/>
      <protection locked="0"/>
    </xf>
    <xf numFmtId="3" fontId="2" fillId="0" borderId="69" xfId="0" applyNumberFormat="1" applyFont="1" applyBorder="1" applyAlignment="1" applyProtection="1">
      <alignment horizontal="right"/>
      <protection locked="0"/>
    </xf>
    <xf numFmtId="3" fontId="2" fillId="0" borderId="26" xfId="0" applyNumberFormat="1" applyFont="1" applyBorder="1" applyAlignment="1" applyProtection="1">
      <alignment horizontal="right"/>
      <protection locked="0"/>
    </xf>
    <xf numFmtId="3" fontId="2" fillId="0" borderId="62" xfId="0" applyNumberFormat="1" applyFont="1" applyBorder="1" applyAlignment="1" applyProtection="1">
      <alignment horizontal="right"/>
      <protection locked="0"/>
    </xf>
    <xf numFmtId="3" fontId="2" fillId="0" borderId="24" xfId="0" applyNumberFormat="1" applyFont="1" applyBorder="1" applyAlignment="1" applyProtection="1">
      <alignment horizontal="right"/>
      <protection locked="0"/>
    </xf>
    <xf numFmtId="3" fontId="2" fillId="0" borderId="6" xfId="13" applyNumberFormat="1" applyFont="1" applyBorder="1" applyAlignment="1" applyProtection="1">
      <alignment horizontal="right" vertical="center"/>
      <protection locked="0"/>
    </xf>
    <xf numFmtId="3" fontId="2" fillId="0" borderId="51" xfId="13" applyNumberFormat="1" applyFont="1" applyBorder="1" applyAlignment="1" applyProtection="1">
      <alignment horizontal="right" vertical="center"/>
      <protection locked="0"/>
    </xf>
    <xf numFmtId="3" fontId="2" fillId="0" borderId="6" xfId="13" applyNumberFormat="1" applyFont="1" applyFill="1" applyBorder="1" applyAlignment="1" applyProtection="1">
      <alignment horizontal="right" vertical="center"/>
      <protection locked="0"/>
    </xf>
    <xf numFmtId="3" fontId="2" fillId="0" borderId="24" xfId="13" applyNumberFormat="1" applyFont="1" applyBorder="1" applyAlignment="1" applyProtection="1">
      <alignment horizontal="right" vertical="center"/>
      <protection locked="0"/>
    </xf>
    <xf numFmtId="3" fontId="2" fillId="0" borderId="62" xfId="13" applyNumberFormat="1" applyFont="1" applyBorder="1" applyAlignment="1" applyProtection="1">
      <alignment horizontal="right" vertical="center"/>
      <protection locked="0"/>
    </xf>
    <xf numFmtId="3" fontId="2" fillId="0" borderId="13" xfId="13" applyNumberFormat="1" applyFont="1" applyFill="1" applyBorder="1" applyAlignment="1" applyProtection="1">
      <alignment horizontal="right" vertical="center"/>
      <protection locked="0"/>
    </xf>
    <xf numFmtId="3" fontId="2" fillId="0" borderId="3" xfId="13" applyNumberFormat="1" applyFont="1" applyFill="1" applyBorder="1" applyAlignment="1" applyProtection="1">
      <alignment horizontal="right" vertical="center"/>
      <protection locked="0"/>
    </xf>
    <xf numFmtId="3" fontId="3" fillId="0" borderId="62" xfId="21" applyNumberFormat="1" applyFont="1" applyBorder="1" applyAlignment="1" applyProtection="1">
      <alignment horizontal="right" vertical="center"/>
      <protection locked="0"/>
    </xf>
    <xf numFmtId="3" fontId="3" fillId="0" borderId="4" xfId="21" applyNumberFormat="1" applyFont="1" applyBorder="1" applyAlignment="1" applyProtection="1">
      <alignment horizontal="right" vertical="center"/>
      <protection locked="0"/>
    </xf>
    <xf numFmtId="3" fontId="3" fillId="0" borderId="17" xfId="21" applyNumberFormat="1" applyFont="1" applyBorder="1" applyAlignment="1" applyProtection="1">
      <alignment horizontal="right" vertical="center"/>
      <protection locked="0"/>
    </xf>
    <xf numFmtId="0" fontId="8" fillId="0" borderId="8" xfId="1" applyFont="1" applyBorder="1" applyProtection="1">
      <alignment horizontal="left" vertical="center" wrapText="1"/>
      <protection locked="0"/>
    </xf>
    <xf numFmtId="0" fontId="8" fillId="0" borderId="17" xfId="1" applyFont="1" applyBorder="1" applyProtection="1">
      <alignment horizontal="left" vertical="center" wrapText="1"/>
      <protection locked="0"/>
    </xf>
    <xf numFmtId="3" fontId="2" fillId="0" borderId="35" xfId="0" applyNumberFormat="1" applyFont="1" applyBorder="1" applyAlignment="1" applyProtection="1">
      <alignment horizontal="right"/>
      <protection locked="0"/>
    </xf>
    <xf numFmtId="3" fontId="12" fillId="0" borderId="70" xfId="21" applyNumberFormat="1" applyFont="1" applyBorder="1" applyAlignment="1" applyProtection="1">
      <protection locked="0"/>
    </xf>
    <xf numFmtId="3" fontId="12" fillId="0" borderId="6" xfId="21" applyNumberFormat="1" applyFont="1" applyBorder="1" applyAlignment="1" applyProtection="1">
      <protection locked="0"/>
    </xf>
    <xf numFmtId="3" fontId="12" fillId="0" borderId="19" xfId="21" applyNumberFormat="1" applyFont="1" applyBorder="1" applyAlignment="1" applyProtection="1">
      <protection locked="0"/>
    </xf>
    <xf numFmtId="3" fontId="12" fillId="0" borderId="3" xfId="21" applyNumberFormat="1" applyFont="1" applyBorder="1" applyAlignment="1" applyProtection="1">
      <protection locked="0"/>
    </xf>
    <xf numFmtId="3" fontId="3" fillId="0" borderId="62" xfId="21" applyNumberFormat="1" applyFont="1" applyBorder="1" applyAlignment="1" applyProtection="1">
      <protection locked="0"/>
    </xf>
    <xf numFmtId="3" fontId="3" fillId="0" borderId="17" xfId="21" applyNumberFormat="1" applyFont="1" applyBorder="1" applyAlignment="1" applyProtection="1">
      <protection locked="0"/>
    </xf>
    <xf numFmtId="3" fontId="25" fillId="0" borderId="7" xfId="0" applyNumberFormat="1" applyFont="1" applyBorder="1" applyAlignment="1" applyProtection="1">
      <protection locked="0"/>
    </xf>
    <xf numFmtId="3" fontId="25" fillId="0" borderId="65" xfId="0" applyNumberFormat="1" applyFont="1" applyBorder="1" applyAlignment="1" applyProtection="1">
      <protection locked="0"/>
    </xf>
    <xf numFmtId="3" fontId="3" fillId="0" borderId="7" xfId="11" applyNumberFormat="1" applyFont="1" applyBorder="1" applyAlignment="1" applyProtection="1">
      <protection locked="0"/>
    </xf>
    <xf numFmtId="3" fontId="3" fillId="0" borderId="40" xfId="11" applyNumberFormat="1" applyFont="1" applyBorder="1" applyAlignment="1" applyProtection="1">
      <protection locked="0"/>
    </xf>
    <xf numFmtId="0" fontId="2" fillId="0" borderId="0" xfId="0" applyFont="1" applyProtection="1">
      <protection locked="0"/>
    </xf>
    <xf numFmtId="3" fontId="25" fillId="0" borderId="55" xfId="0" applyNumberFormat="1" applyFont="1" applyBorder="1" applyAlignment="1" applyProtection="1">
      <alignment horizontal="right"/>
      <protection locked="0"/>
    </xf>
    <xf numFmtId="3" fontId="25" fillId="0" borderId="65" xfId="0" applyNumberFormat="1" applyFont="1" applyBorder="1" applyAlignment="1" applyProtection="1">
      <alignment horizontal="right"/>
      <protection locked="0"/>
    </xf>
    <xf numFmtId="3" fontId="3" fillId="0" borderId="51" xfId="21" applyNumberFormat="1" applyFont="1" applyBorder="1" applyAlignment="1" applyProtection="1">
      <alignment horizontal="right" vertical="center"/>
      <protection locked="0"/>
    </xf>
    <xf numFmtId="3" fontId="3" fillId="0" borderId="1" xfId="21" applyNumberFormat="1" applyFont="1" applyBorder="1" applyAlignment="1" applyProtection="1">
      <alignment horizontal="right" vertical="center"/>
      <protection locked="0"/>
    </xf>
    <xf numFmtId="3" fontId="25" fillId="0" borderId="19" xfId="21" applyNumberFormat="1" applyFont="1" applyBorder="1" applyAlignment="1" applyProtection="1">
      <alignment horizontal="right" vertical="center"/>
      <protection locked="0"/>
    </xf>
    <xf numFmtId="3" fontId="2" fillId="0" borderId="6" xfId="0" applyNumberFormat="1" applyFont="1" applyBorder="1" applyAlignment="1" applyProtection="1">
      <alignment horizontal="right"/>
      <protection locked="0"/>
    </xf>
    <xf numFmtId="3" fontId="3" fillId="0" borderId="10" xfId="21" applyNumberFormat="1" applyFont="1" applyBorder="1" applyAlignment="1" applyProtection="1">
      <alignment horizontal="right" vertical="center"/>
      <protection locked="0"/>
    </xf>
    <xf numFmtId="0" fontId="8" fillId="0" borderId="39" xfId="1" applyFont="1" applyBorder="1" applyProtection="1">
      <alignment horizontal="left" vertical="center" wrapText="1"/>
      <protection locked="0"/>
    </xf>
    <xf numFmtId="3" fontId="2" fillId="0" borderId="70" xfId="0" applyNumberFormat="1" applyFont="1" applyBorder="1" applyAlignment="1" applyProtection="1">
      <alignment horizontal="right"/>
      <protection locked="0"/>
    </xf>
    <xf numFmtId="3" fontId="2" fillId="0" borderId="51" xfId="0" applyNumberFormat="1" applyFont="1" applyBorder="1" applyAlignment="1" applyProtection="1">
      <alignment horizontal="right"/>
      <protection locked="0"/>
    </xf>
    <xf numFmtId="3" fontId="2" fillId="0" borderId="79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2" fillId="0" borderId="89" xfId="0" applyNumberFormat="1" applyFont="1" applyFill="1" applyBorder="1" applyAlignment="1" applyProtection="1">
      <alignment horizontal="right"/>
      <protection locked="0"/>
    </xf>
    <xf numFmtId="3" fontId="2" fillId="0" borderId="110" xfId="0" applyNumberFormat="1" applyFont="1" applyFill="1" applyBorder="1" applyAlignment="1" applyProtection="1">
      <alignment horizontal="right"/>
      <protection locked="0"/>
    </xf>
    <xf numFmtId="3" fontId="2" fillId="0" borderId="31" xfId="0" applyNumberFormat="1" applyFont="1" applyBorder="1" applyAlignment="1" applyProtection="1">
      <alignment horizontal="right"/>
      <protection locked="0"/>
    </xf>
    <xf numFmtId="3" fontId="2" fillId="0" borderId="80" xfId="0" applyNumberFormat="1" applyFont="1" applyBorder="1" applyAlignment="1" applyProtection="1">
      <alignment horizontal="right"/>
      <protection locked="0"/>
    </xf>
    <xf numFmtId="3" fontId="2" fillId="0" borderId="72" xfId="0" applyNumberFormat="1" applyFont="1" applyBorder="1" applyAlignment="1" applyProtection="1">
      <alignment horizontal="right"/>
      <protection locked="0"/>
    </xf>
    <xf numFmtId="3" fontId="2" fillId="0" borderId="0" xfId="0" applyNumberFormat="1" applyFont="1" applyBorder="1" applyAlignment="1" applyProtection="1">
      <alignment horizontal="right"/>
      <protection locked="0"/>
    </xf>
    <xf numFmtId="3" fontId="25" fillId="0" borderId="133" xfId="20" applyNumberFormat="1" applyFont="1" applyBorder="1" applyAlignment="1" applyProtection="1">
      <alignment horizontal="right"/>
      <protection locked="0"/>
    </xf>
    <xf numFmtId="0" fontId="25" fillId="0" borderId="0" xfId="20" applyFont="1" applyFill="1" applyBorder="1" applyProtection="1">
      <protection locked="0"/>
    </xf>
    <xf numFmtId="3" fontId="18" fillId="0" borderId="172" xfId="20" applyNumberFormat="1" applyFont="1" applyBorder="1" applyAlignment="1" applyProtection="1">
      <alignment horizontal="right"/>
      <protection locked="0"/>
    </xf>
    <xf numFmtId="3" fontId="18" fillId="0" borderId="119" xfId="20" applyNumberFormat="1" applyFont="1" applyBorder="1" applyAlignment="1" applyProtection="1">
      <alignment horizontal="right"/>
      <protection locked="0"/>
    </xf>
    <xf numFmtId="3" fontId="18" fillId="0" borderId="173" xfId="20" applyNumberFormat="1" applyFont="1" applyBorder="1" applyAlignment="1" applyProtection="1">
      <alignment horizontal="right"/>
      <protection locked="0"/>
    </xf>
    <xf numFmtId="3" fontId="25" fillId="0" borderId="133" xfId="24" applyNumberFormat="1" applyFont="1" applyBorder="1" applyAlignment="1" applyProtection="1">
      <alignment horizontal="right"/>
      <protection locked="0"/>
    </xf>
    <xf numFmtId="0" fontId="25" fillId="0" borderId="66" xfId="20" applyFont="1" applyFill="1" applyBorder="1" applyAlignment="1" applyProtection="1">
      <alignment horizontal="left"/>
      <protection locked="0"/>
    </xf>
    <xf numFmtId="0" fontId="25" fillId="0" borderId="0" xfId="24" applyFont="1" applyBorder="1" applyProtection="1">
      <protection locked="0"/>
    </xf>
    <xf numFmtId="0" fontId="25" fillId="0" borderId="104" xfId="24" quotePrefix="1" applyFont="1" applyBorder="1" applyAlignment="1" applyProtection="1">
      <alignment horizontal="left"/>
      <protection locked="0"/>
    </xf>
    <xf numFmtId="0" fontId="25" fillId="0" borderId="9" xfId="24" applyFont="1" applyBorder="1" applyProtection="1">
      <protection locked="0"/>
    </xf>
    <xf numFmtId="3" fontId="25" fillId="0" borderId="10" xfId="24" applyNumberFormat="1" applyFont="1" applyBorder="1" applyAlignment="1" applyProtection="1">
      <alignment horizontal="right"/>
      <protection locked="0"/>
    </xf>
    <xf numFmtId="3" fontId="25" fillId="0" borderId="174" xfId="24" applyNumberFormat="1" applyFont="1" applyBorder="1" applyAlignment="1" applyProtection="1">
      <alignment horizontal="right"/>
      <protection locked="0"/>
    </xf>
    <xf numFmtId="3" fontId="25" fillId="0" borderId="103" xfId="24" applyNumberFormat="1" applyFont="1" applyBorder="1" applyAlignment="1" applyProtection="1">
      <alignment horizontal="right"/>
      <protection locked="0"/>
    </xf>
    <xf numFmtId="3" fontId="25" fillId="0" borderId="120" xfId="24" applyNumberFormat="1" applyFont="1" applyBorder="1" applyAlignment="1" applyProtection="1">
      <alignment horizontal="right"/>
      <protection locked="0"/>
    </xf>
    <xf numFmtId="3" fontId="25" fillId="0" borderId="175" xfId="24" applyNumberFormat="1" applyFont="1" applyBorder="1" applyAlignment="1" applyProtection="1">
      <alignment horizontal="right"/>
      <protection locked="0"/>
    </xf>
    <xf numFmtId="3" fontId="25" fillId="0" borderId="173" xfId="24" applyNumberFormat="1" applyFont="1" applyBorder="1" applyAlignment="1" applyProtection="1">
      <alignment horizontal="right"/>
      <protection locked="0"/>
    </xf>
    <xf numFmtId="3" fontId="21" fillId="0" borderId="174" xfId="24" applyNumberFormat="1" applyFont="1" applyFill="1" applyBorder="1" applyAlignment="1" applyProtection="1">
      <alignment horizontal="right" vertical="center"/>
      <protection locked="0"/>
    </xf>
    <xf numFmtId="3" fontId="21" fillId="0" borderId="173" xfId="24" applyNumberFormat="1" applyFont="1" applyFill="1" applyBorder="1" applyAlignment="1" applyProtection="1">
      <alignment horizontal="right" vertical="center"/>
      <protection locked="0"/>
    </xf>
    <xf numFmtId="3" fontId="25" fillId="0" borderId="176" xfId="24" quotePrefix="1" applyNumberFormat="1" applyFont="1" applyBorder="1" applyAlignment="1" applyProtection="1">
      <alignment horizontal="right"/>
      <protection locked="0"/>
    </xf>
    <xf numFmtId="3" fontId="25" fillId="0" borderId="133" xfId="24" quotePrefix="1" applyNumberFormat="1" applyFont="1" applyBorder="1" applyAlignment="1" applyProtection="1">
      <alignment horizontal="right"/>
      <protection locked="0"/>
    </xf>
    <xf numFmtId="3" fontId="25" fillId="0" borderId="172" xfId="24" quotePrefix="1" applyNumberFormat="1" applyFont="1" applyBorder="1" applyAlignment="1" applyProtection="1">
      <alignment horizontal="right"/>
      <protection locked="0"/>
    </xf>
    <xf numFmtId="3" fontId="25" fillId="0" borderId="176" xfId="24" applyNumberFormat="1" applyFont="1" applyBorder="1" applyAlignment="1" applyProtection="1">
      <alignment horizontal="right"/>
      <protection locked="0"/>
    </xf>
    <xf numFmtId="3" fontId="25" fillId="0" borderId="172" xfId="24" applyNumberFormat="1" applyFont="1" applyBorder="1" applyAlignment="1" applyProtection="1">
      <alignment horizontal="right"/>
      <protection locked="0"/>
    </xf>
    <xf numFmtId="3" fontId="21" fillId="0" borderId="133" xfId="24" applyNumberFormat="1" applyFont="1" applyFill="1" applyBorder="1" applyAlignment="1" applyProtection="1">
      <alignment horizontal="right" vertical="center"/>
      <protection locked="0"/>
    </xf>
    <xf numFmtId="3" fontId="21" fillId="0" borderId="172" xfId="24" applyNumberFormat="1" applyFont="1" applyFill="1" applyBorder="1" applyAlignment="1" applyProtection="1">
      <alignment horizontal="right" vertical="center"/>
      <protection locked="0"/>
    </xf>
    <xf numFmtId="0" fontId="25" fillId="0" borderId="104" xfId="24" applyFont="1" applyFill="1" applyBorder="1" applyAlignment="1" applyProtection="1">
      <alignment horizontal="left"/>
      <protection locked="0"/>
    </xf>
    <xf numFmtId="0" fontId="2" fillId="0" borderId="4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2" fillId="0" borderId="13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3" fontId="17" fillId="0" borderId="7" xfId="0" applyNumberFormat="1" applyFont="1" applyBorder="1" applyAlignment="1" applyProtection="1">
      <alignment horizontal="right"/>
      <protection locked="0"/>
    </xf>
    <xf numFmtId="3" fontId="17" fillId="0" borderId="65" xfId="0" applyNumberFormat="1" applyFont="1" applyBorder="1" applyAlignment="1" applyProtection="1">
      <alignment horizontal="right"/>
      <protection locked="0"/>
    </xf>
    <xf numFmtId="3" fontId="17" fillId="0" borderId="11" xfId="0" applyNumberFormat="1" applyFont="1" applyBorder="1" applyAlignment="1" applyProtection="1">
      <alignment horizontal="right"/>
      <protection locked="0"/>
    </xf>
    <xf numFmtId="3" fontId="17" fillId="0" borderId="6" xfId="0" applyNumberFormat="1" applyFont="1" applyBorder="1" applyAlignment="1" applyProtection="1">
      <alignment horizontal="right" vertical="center"/>
      <protection locked="0"/>
    </xf>
    <xf numFmtId="3" fontId="17" fillId="0" borderId="3" xfId="0" applyNumberFormat="1" applyFont="1" applyBorder="1" applyAlignment="1" applyProtection="1">
      <alignment horizontal="right" vertical="center"/>
      <protection locked="0"/>
    </xf>
    <xf numFmtId="3" fontId="17" fillId="0" borderId="4" xfId="0" applyNumberFormat="1" applyFont="1" applyBorder="1" applyAlignment="1" applyProtection="1">
      <alignment horizontal="right" vertical="center"/>
      <protection locked="0"/>
    </xf>
    <xf numFmtId="3" fontId="17" fillId="0" borderId="11" xfId="0" applyNumberFormat="1" applyFont="1" applyBorder="1" applyAlignment="1" applyProtection="1">
      <alignment horizontal="right" vertical="center"/>
      <protection locked="0"/>
    </xf>
    <xf numFmtId="3" fontId="16" fillId="0" borderId="62" xfId="21" applyNumberFormat="1" applyFont="1" applyBorder="1" applyAlignment="1" applyProtection="1">
      <alignment horizontal="right" vertical="center"/>
      <protection locked="0"/>
    </xf>
    <xf numFmtId="3" fontId="17" fillId="0" borderId="6" xfId="0" applyNumberFormat="1" applyFont="1" applyBorder="1" applyAlignment="1" applyProtection="1">
      <alignment horizontal="right"/>
      <protection locked="0"/>
    </xf>
    <xf numFmtId="3" fontId="17" fillId="0" borderId="51" xfId="0" applyNumberFormat="1" applyFont="1" applyBorder="1" applyAlignment="1" applyProtection="1">
      <alignment horizontal="right"/>
      <protection locked="0"/>
    </xf>
    <xf numFmtId="3" fontId="16" fillId="0" borderId="17" xfId="21" applyNumberFormat="1" applyFont="1" applyBorder="1" applyAlignment="1" applyProtection="1">
      <alignment horizontal="right" vertical="center"/>
      <protection locked="0"/>
    </xf>
    <xf numFmtId="0" fontId="17" fillId="0" borderId="70" xfId="4" applyFont="1" applyBorder="1" applyProtection="1">
      <alignment horizontal="left" vertical="center"/>
      <protection locked="0"/>
    </xf>
    <xf numFmtId="3" fontId="17" fillId="5" borderId="6" xfId="0" applyNumberFormat="1" applyFont="1" applyFill="1" applyBorder="1" applyAlignment="1" applyProtection="1">
      <alignment horizontal="right"/>
      <protection locked="0"/>
    </xf>
    <xf numFmtId="0" fontId="17" fillId="0" borderId="19" xfId="4" applyFont="1" applyBorder="1" applyProtection="1">
      <alignment horizontal="left" vertical="center"/>
      <protection locked="0"/>
    </xf>
    <xf numFmtId="3" fontId="17" fillId="5" borderId="13" xfId="0" applyNumberFormat="1" applyFont="1" applyFill="1" applyBorder="1" applyAlignment="1" applyProtection="1">
      <alignment horizontal="right"/>
      <protection locked="0"/>
    </xf>
    <xf numFmtId="3" fontId="17" fillId="5" borderId="3" xfId="0" applyNumberFormat="1" applyFont="1" applyFill="1" applyBorder="1" applyAlignment="1" applyProtection="1">
      <alignment horizontal="right"/>
      <protection locked="0"/>
    </xf>
    <xf numFmtId="0" fontId="17" fillId="5" borderId="41" xfId="2" applyFont="1" applyFill="1" applyBorder="1" applyProtection="1">
      <alignment horizontal="left" vertical="center" wrapText="1"/>
      <protection locked="0"/>
    </xf>
    <xf numFmtId="3" fontId="17" fillId="5" borderId="11" xfId="0" applyNumberFormat="1" applyFont="1" applyFill="1" applyBorder="1" applyAlignment="1" applyProtection="1">
      <alignment horizontal="right"/>
      <protection locked="0"/>
    </xf>
    <xf numFmtId="3" fontId="17" fillId="5" borderId="7" xfId="0" applyNumberFormat="1" applyFont="1" applyFill="1" applyBorder="1" applyAlignment="1" applyProtection="1">
      <alignment horizontal="right"/>
      <protection locked="0"/>
    </xf>
    <xf numFmtId="3" fontId="17" fillId="5" borderId="55" xfId="0" applyNumberFormat="1" applyFont="1" applyFill="1" applyBorder="1" applyAlignment="1" applyProtection="1">
      <alignment horizontal="right"/>
      <protection locked="0"/>
    </xf>
    <xf numFmtId="3" fontId="17" fillId="5" borderId="65" xfId="0" applyNumberFormat="1" applyFont="1" applyFill="1" applyBorder="1" applyAlignment="1" applyProtection="1">
      <alignment horizontal="right"/>
      <protection locked="0"/>
    </xf>
    <xf numFmtId="3" fontId="17" fillId="5" borderId="12" xfId="0" applyNumberFormat="1" applyFont="1" applyFill="1" applyBorder="1" applyAlignment="1" applyProtection="1">
      <alignment horizontal="right"/>
      <protection locked="0"/>
    </xf>
    <xf numFmtId="0" fontId="8" fillId="0" borderId="70" xfId="4" applyFont="1" applyBorder="1" applyProtection="1">
      <alignment horizontal="left" vertical="center"/>
      <protection locked="0"/>
    </xf>
    <xf numFmtId="3" fontId="2" fillId="5" borderId="6" xfId="0" applyNumberFormat="1" applyFont="1" applyFill="1" applyBorder="1" applyAlignment="1" applyProtection="1">
      <alignment horizontal="right"/>
      <protection locked="0"/>
    </xf>
    <xf numFmtId="0" fontId="8" fillId="0" borderId="19" xfId="4" applyFont="1" applyBorder="1" applyProtection="1">
      <alignment horizontal="left" vertical="center"/>
      <protection locked="0"/>
    </xf>
    <xf numFmtId="3" fontId="2" fillId="5" borderId="13" xfId="0" applyNumberFormat="1" applyFont="1" applyFill="1" applyBorder="1" applyAlignment="1" applyProtection="1">
      <alignment horizontal="right"/>
      <protection locked="0"/>
    </xf>
    <xf numFmtId="3" fontId="2" fillId="5" borderId="3" xfId="0" applyNumberFormat="1" applyFont="1" applyFill="1" applyBorder="1" applyAlignment="1" applyProtection="1">
      <alignment horizontal="right"/>
      <protection locked="0"/>
    </xf>
    <xf numFmtId="0" fontId="8" fillId="5" borderId="41" xfId="2" applyFont="1" applyFill="1" applyBorder="1" applyProtection="1">
      <alignment horizontal="left" vertical="center" wrapText="1"/>
      <protection locked="0"/>
    </xf>
    <xf numFmtId="3" fontId="2" fillId="5" borderId="11" xfId="0" applyNumberFormat="1" applyFont="1" applyFill="1" applyBorder="1" applyAlignment="1" applyProtection="1">
      <alignment horizontal="right"/>
      <protection locked="0"/>
    </xf>
    <xf numFmtId="3" fontId="2" fillId="5" borderId="7" xfId="0" applyNumberFormat="1" applyFont="1" applyFill="1" applyBorder="1" applyAlignment="1" applyProtection="1">
      <alignment horizontal="right"/>
      <protection locked="0"/>
    </xf>
    <xf numFmtId="3" fontId="2" fillId="5" borderId="55" xfId="0" applyNumberFormat="1" applyFont="1" applyFill="1" applyBorder="1" applyAlignment="1" applyProtection="1">
      <alignment horizontal="right"/>
      <protection locked="0"/>
    </xf>
    <xf numFmtId="3" fontId="2" fillId="5" borderId="65" xfId="0" applyNumberFormat="1" applyFont="1" applyFill="1" applyBorder="1" applyAlignment="1" applyProtection="1">
      <alignment horizontal="right"/>
      <protection locked="0"/>
    </xf>
    <xf numFmtId="3" fontId="2" fillId="5" borderId="12" xfId="0" applyNumberFormat="1" applyFont="1" applyFill="1" applyBorder="1" applyAlignment="1" applyProtection="1">
      <alignment horizontal="right"/>
      <protection locked="0"/>
    </xf>
    <xf numFmtId="3" fontId="17" fillId="5" borderId="4" xfId="0" applyNumberFormat="1" applyFont="1" applyFill="1" applyBorder="1" applyAlignment="1" applyProtection="1">
      <alignment horizontal="right"/>
      <protection locked="0"/>
    </xf>
    <xf numFmtId="0" fontId="2" fillId="5" borderId="6" xfId="0" applyFont="1" applyFill="1" applyBorder="1" applyProtection="1">
      <protection locked="0"/>
    </xf>
    <xf numFmtId="3" fontId="2" fillId="5" borderId="6" xfId="0" applyNumberFormat="1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3" fontId="2" fillId="5" borderId="3" xfId="0" applyNumberFormat="1" applyFont="1" applyFill="1" applyBorder="1" applyProtection="1">
      <protection locked="0"/>
    </xf>
    <xf numFmtId="0" fontId="3" fillId="0" borderId="41" xfId="9" applyFont="1" applyBorder="1" applyProtection="1">
      <alignment horizontal="left" vertical="center" wrapText="1"/>
      <protection locked="0"/>
    </xf>
    <xf numFmtId="0" fontId="2" fillId="5" borderId="11" xfId="0" applyFont="1" applyFill="1" applyBorder="1" applyProtection="1">
      <protection locked="0"/>
    </xf>
    <xf numFmtId="3" fontId="2" fillId="5" borderId="11" xfId="0" applyNumberFormat="1" applyFont="1" applyFill="1" applyBorder="1" applyProtection="1">
      <protection locked="0"/>
    </xf>
    <xf numFmtId="3" fontId="2" fillId="5" borderId="51" xfId="0" applyNumberFormat="1" applyFont="1" applyFill="1" applyBorder="1" applyProtection="1">
      <protection locked="0"/>
    </xf>
    <xf numFmtId="3" fontId="2" fillId="5" borderId="7" xfId="0" applyNumberFormat="1" applyFont="1" applyFill="1" applyBorder="1" applyProtection="1">
      <protection locked="0"/>
    </xf>
    <xf numFmtId="3" fontId="2" fillId="5" borderId="1" xfId="0" applyNumberFormat="1" applyFont="1" applyFill="1" applyBorder="1" applyProtection="1">
      <protection locked="0"/>
    </xf>
    <xf numFmtId="3" fontId="2" fillId="5" borderId="65" xfId="0" applyNumberFormat="1" applyFont="1" applyFill="1" applyBorder="1" applyProtection="1">
      <protection locked="0"/>
    </xf>
    <xf numFmtId="3" fontId="2" fillId="5" borderId="31" xfId="0" applyNumberFormat="1" applyFont="1" applyFill="1" applyBorder="1" applyProtection="1">
      <protection locked="0"/>
    </xf>
    <xf numFmtId="3" fontId="2" fillId="5" borderId="12" xfId="0" applyNumberFormat="1" applyFont="1" applyFill="1" applyBorder="1" applyProtection="1">
      <protection locked="0"/>
    </xf>
    <xf numFmtId="0" fontId="2" fillId="0" borderId="52" xfId="4" applyFont="1" applyBorder="1" applyProtection="1">
      <alignment horizontal="left" vertical="center"/>
      <protection locked="0"/>
    </xf>
    <xf numFmtId="0" fontId="2" fillId="0" borderId="43" xfId="4" applyFont="1" applyBorder="1" applyProtection="1">
      <alignment horizontal="left" vertical="center"/>
      <protection locked="0"/>
    </xf>
    <xf numFmtId="0" fontId="2" fillId="0" borderId="43" xfId="4" applyFont="1" applyBorder="1" applyAlignment="1" applyProtection="1">
      <alignment horizontal="right" vertical="center"/>
      <protection locked="0"/>
    </xf>
    <xf numFmtId="3" fontId="2" fillId="0" borderId="20" xfId="0" applyNumberFormat="1" applyFont="1" applyBorder="1" applyAlignment="1" applyProtection="1">
      <alignment horizontal="right"/>
      <protection locked="0"/>
    </xf>
    <xf numFmtId="3" fontId="2" fillId="0" borderId="44" xfId="0" applyNumberFormat="1" applyFont="1" applyBorder="1" applyAlignment="1" applyProtection="1">
      <alignment horizontal="right"/>
      <protection locked="0"/>
    </xf>
    <xf numFmtId="0" fontId="2" fillId="0" borderId="19" xfId="4" applyFont="1" applyBorder="1" applyProtection="1">
      <alignment horizontal="left" vertical="center"/>
      <protection locked="0"/>
    </xf>
    <xf numFmtId="0" fontId="2" fillId="0" borderId="17" xfId="4" applyFont="1" applyBorder="1" applyProtection="1">
      <alignment horizontal="left" vertical="center"/>
      <protection locked="0"/>
    </xf>
    <xf numFmtId="0" fontId="2" fillId="0" borderId="17" xfId="4" applyFont="1" applyBorder="1" applyAlignment="1" applyProtection="1">
      <alignment horizontal="right" vertical="center"/>
      <protection locked="0"/>
    </xf>
    <xf numFmtId="3" fontId="2" fillId="0" borderId="52" xfId="0" applyNumberFormat="1" applyFont="1" applyBorder="1" applyAlignment="1" applyProtection="1">
      <alignment horizontal="right"/>
      <protection locked="0"/>
    </xf>
    <xf numFmtId="0" fontId="25" fillId="0" borderId="177" xfId="24" applyFont="1" applyBorder="1" applyProtection="1">
      <protection locked="0"/>
    </xf>
    <xf numFmtId="3" fontId="25" fillId="0" borderId="141" xfId="24" applyNumberFormat="1" applyFont="1" applyBorder="1" applyAlignment="1" applyProtection="1">
      <alignment horizontal="right"/>
      <protection locked="0"/>
    </xf>
    <xf numFmtId="0" fontId="25" fillId="0" borderId="144" xfId="24" applyFont="1" applyBorder="1" applyProtection="1">
      <protection locked="0"/>
    </xf>
    <xf numFmtId="3" fontId="25" fillId="0" borderId="5" xfId="24" applyNumberFormat="1" applyFont="1" applyBorder="1" applyAlignment="1" applyProtection="1">
      <alignment horizontal="right"/>
      <protection locked="0"/>
    </xf>
    <xf numFmtId="3" fontId="25" fillId="0" borderId="119" xfId="24" applyNumberFormat="1" applyFont="1" applyBorder="1" applyAlignment="1" applyProtection="1">
      <alignment horizontal="right"/>
    </xf>
    <xf numFmtId="3" fontId="25" fillId="0" borderId="173" xfId="24" applyNumberFormat="1" applyFont="1" applyBorder="1" applyAlignment="1" applyProtection="1">
      <alignment horizontal="right"/>
    </xf>
    <xf numFmtId="0" fontId="6" fillId="0" borderId="46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3" fontId="14" fillId="0" borderId="4" xfId="0" applyNumberFormat="1" applyFont="1" applyBorder="1" applyProtection="1">
      <protection locked="0"/>
    </xf>
    <xf numFmtId="0" fontId="14" fillId="0" borderId="14" xfId="0" applyFont="1" applyBorder="1" applyAlignment="1" applyProtection="1">
      <alignment horizontal="center"/>
      <protection locked="0"/>
    </xf>
    <xf numFmtId="3" fontId="14" fillId="0" borderId="15" xfId="0" applyNumberFormat="1" applyFont="1" applyBorder="1" applyAlignment="1" applyProtection="1">
      <alignment horizontal="center"/>
      <protection locked="0"/>
    </xf>
    <xf numFmtId="0" fontId="6" fillId="0" borderId="48" xfId="0" applyFont="1" applyBorder="1" applyProtection="1"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3" fontId="14" fillId="0" borderId="13" xfId="0" applyNumberFormat="1" applyFont="1" applyBorder="1" applyAlignment="1" applyProtection="1">
      <alignment horizontal="center"/>
      <protection locked="0"/>
    </xf>
    <xf numFmtId="3" fontId="14" fillId="3" borderId="4" xfId="0" applyNumberFormat="1" applyFont="1" applyFill="1" applyBorder="1" applyAlignment="1" applyProtection="1">
      <alignment horizontal="center"/>
      <protection locked="0"/>
    </xf>
    <xf numFmtId="0" fontId="14" fillId="0" borderId="69" xfId="0" applyFont="1" applyBorder="1" applyAlignment="1" applyProtection="1">
      <alignment horizontal="center"/>
      <protection locked="0"/>
    </xf>
    <xf numFmtId="3" fontId="14" fillId="0" borderId="69" xfId="0" applyNumberFormat="1" applyFont="1" applyBorder="1" applyAlignment="1" applyProtection="1">
      <alignment horizontal="center"/>
      <protection locked="0"/>
    </xf>
    <xf numFmtId="3" fontId="14" fillId="3" borderId="35" xfId="0" applyNumberFormat="1" applyFont="1" applyFill="1" applyBorder="1" applyAlignment="1" applyProtection="1">
      <alignment horizontal="center"/>
      <protection locked="0"/>
    </xf>
    <xf numFmtId="3" fontId="14" fillId="0" borderId="74" xfId="0" applyNumberFormat="1" applyFont="1" applyBorder="1" applyAlignment="1" applyProtection="1">
      <alignment horizontal="center"/>
      <protection locked="0"/>
    </xf>
    <xf numFmtId="0" fontId="14" fillId="0" borderId="4" xfId="0" applyFont="1" applyBorder="1" applyProtection="1">
      <protection locked="0"/>
    </xf>
    <xf numFmtId="4" fontId="14" fillId="0" borderId="15" xfId="0" applyNumberFormat="1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3" fontId="14" fillId="0" borderId="35" xfId="0" applyNumberFormat="1" applyFont="1" applyBorder="1" applyProtection="1">
      <protection locked="0"/>
    </xf>
    <xf numFmtId="3" fontId="14" fillId="0" borderId="53" xfId="0" applyNumberFormat="1" applyFont="1" applyBorder="1" applyAlignment="1" applyProtection="1">
      <alignment horizontal="center"/>
      <protection locked="0"/>
    </xf>
    <xf numFmtId="3" fontId="2" fillId="3" borderId="3" xfId="0" applyNumberFormat="1" applyFont="1" applyFill="1" applyBorder="1" applyAlignment="1" applyProtection="1">
      <alignment horizontal="right"/>
      <protection locked="0"/>
    </xf>
    <xf numFmtId="16" fontId="16" fillId="0" borderId="0" xfId="0" quotePrefix="1" applyNumberFormat="1" applyFont="1" applyFill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17" fontId="2" fillId="0" borderId="47" xfId="0" quotePrefix="1" applyNumberFormat="1" applyFont="1" applyFill="1" applyBorder="1" applyAlignment="1">
      <alignment horizontal="left" vertical="top"/>
    </xf>
    <xf numFmtId="3" fontId="7" fillId="0" borderId="17" xfId="0" applyNumberFormat="1" applyFont="1" applyFill="1" applyBorder="1" applyAlignment="1">
      <alignment horizontal="right"/>
    </xf>
    <xf numFmtId="3" fontId="3" fillId="0" borderId="178" xfId="24" applyNumberFormat="1" applyFont="1" applyFill="1" applyBorder="1" applyAlignment="1">
      <alignment horizontal="right"/>
    </xf>
    <xf numFmtId="3" fontId="3" fillId="0" borderId="48" xfId="24" applyNumberFormat="1" applyFont="1" applyFill="1" applyBorder="1" applyAlignment="1">
      <alignment horizontal="right"/>
    </xf>
    <xf numFmtId="3" fontId="3" fillId="0" borderId="40" xfId="24" applyNumberFormat="1" applyFont="1" applyFill="1" applyBorder="1" applyAlignment="1">
      <alignment horizontal="right"/>
    </xf>
    <xf numFmtId="10" fontId="2" fillId="0" borderId="20" xfId="0" applyNumberFormat="1" applyFont="1" applyFill="1" applyBorder="1"/>
    <xf numFmtId="4" fontId="2" fillId="0" borderId="20" xfId="0" applyNumberFormat="1" applyFont="1" applyFill="1" applyBorder="1"/>
    <xf numFmtId="10" fontId="2" fillId="0" borderId="15" xfId="0" applyNumberFormat="1" applyFont="1" applyFill="1" applyBorder="1"/>
    <xf numFmtId="4" fontId="2" fillId="0" borderId="15" xfId="0" applyNumberFormat="1" applyFont="1" applyFill="1" applyBorder="1"/>
    <xf numFmtId="10" fontId="2" fillId="0" borderId="20" xfId="0" applyNumberFormat="1" applyFont="1" applyFill="1" applyBorder="1" applyAlignment="1">
      <alignment horizontal="right"/>
    </xf>
    <xf numFmtId="10" fontId="2" fillId="0" borderId="15" xfId="0" applyNumberFormat="1" applyFont="1" applyFill="1" applyBorder="1" applyAlignment="1">
      <alignment horizontal="right"/>
    </xf>
    <xf numFmtId="3" fontId="5" fillId="0" borderId="26" xfId="11" applyNumberFormat="1" applyFont="1" applyFill="1" applyBorder="1" applyAlignment="1">
      <alignment horizontal="right" wrapText="1"/>
    </xf>
    <xf numFmtId="3" fontId="5" fillId="0" borderId="13" xfId="11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Fill="1" applyBorder="1"/>
    <xf numFmtId="3" fontId="7" fillId="0" borderId="3" xfId="0" applyNumberFormat="1" applyFont="1" applyFill="1" applyBorder="1" applyAlignment="1">
      <alignment horizontal="right"/>
    </xf>
    <xf numFmtId="0" fontId="16" fillId="0" borderId="122" xfId="19" applyFont="1" applyFill="1" applyBorder="1" applyAlignment="1" applyProtection="1">
      <alignment horizontal="centerContinuous" vertical="center"/>
    </xf>
    <xf numFmtId="0" fontId="16" fillId="0" borderId="116" xfId="19" applyFont="1" applyFill="1" applyBorder="1" applyAlignment="1" applyProtection="1">
      <alignment horizontal="centerContinuous" vertical="center"/>
    </xf>
    <xf numFmtId="0" fontId="16" fillId="0" borderId="124" xfId="19" applyFont="1" applyFill="1" applyBorder="1" applyAlignment="1" applyProtection="1">
      <alignment horizontal="centerContinuous" vertical="center"/>
    </xf>
    <xf numFmtId="0" fontId="16" fillId="0" borderId="115" xfId="19" applyFont="1" applyFill="1" applyBorder="1" applyAlignment="1" applyProtection="1">
      <alignment horizontal="centerContinuous" vertical="center"/>
    </xf>
    <xf numFmtId="0" fontId="16" fillId="0" borderId="13" xfId="19" applyFont="1" applyFill="1" applyBorder="1" applyAlignment="1" applyProtection="1">
      <alignment horizontal="center" vertical="center"/>
    </xf>
    <xf numFmtId="0" fontId="16" fillId="0" borderId="10" xfId="19" applyFont="1" applyFill="1" applyBorder="1" applyAlignment="1" applyProtection="1">
      <alignment horizontal="center" vertical="center"/>
    </xf>
    <xf numFmtId="0" fontId="16" fillId="0" borderId="3" xfId="19" applyFont="1" applyFill="1" applyBorder="1" applyAlignment="1" applyProtection="1">
      <alignment horizontal="center" vertical="center"/>
    </xf>
    <xf numFmtId="0" fontId="16" fillId="0" borderId="17" xfId="19" applyFont="1" applyFill="1" applyBorder="1" applyAlignment="1" applyProtection="1">
      <alignment horizontal="center" vertical="center"/>
    </xf>
    <xf numFmtId="1" fontId="7" fillId="0" borderId="151" xfId="19" applyNumberFormat="1" applyFont="1" applyFill="1" applyBorder="1" applyAlignment="1" applyProtection="1">
      <alignment horizontal="center"/>
    </xf>
    <xf numFmtId="3" fontId="2" fillId="0" borderId="159" xfId="19" applyNumberFormat="1" applyFont="1" applyFill="1" applyBorder="1" applyAlignment="1" applyProtection="1">
      <alignment horizontal="right"/>
    </xf>
    <xf numFmtId="0" fontId="2" fillId="0" borderId="179" xfId="19" applyFont="1" applyFill="1" applyBorder="1" applyAlignment="1" applyProtection="1">
      <alignment vertical="center"/>
    </xf>
    <xf numFmtId="0" fontId="7" fillId="0" borderId="160" xfId="19" applyFont="1" applyFill="1" applyBorder="1" applyAlignment="1" applyProtection="1">
      <alignment horizontal="left" vertical="center" wrapText="1"/>
    </xf>
    <xf numFmtId="166" fontId="2" fillId="0" borderId="152" xfId="19" applyNumberFormat="1" applyFont="1" applyFill="1" applyBorder="1" applyAlignment="1" applyProtection="1">
      <alignment horizontal="right"/>
    </xf>
    <xf numFmtId="0" fontId="39" fillId="0" borderId="66" xfId="19" applyFont="1" applyFill="1" applyBorder="1" applyProtection="1"/>
    <xf numFmtId="0" fontId="2" fillId="0" borderId="157" xfId="19" applyFont="1" applyFill="1" applyBorder="1" applyAlignment="1" applyProtection="1">
      <alignment vertical="center"/>
    </xf>
    <xf numFmtId="0" fontId="7" fillId="0" borderId="3" xfId="19" applyFont="1" applyFill="1" applyBorder="1" applyAlignment="1" applyProtection="1">
      <alignment horizontal="left" vertical="center"/>
    </xf>
    <xf numFmtId="166" fontId="2" fillId="0" borderId="3" xfId="19" applyNumberFormat="1" applyFont="1" applyFill="1" applyBorder="1" applyAlignment="1" applyProtection="1">
      <alignment horizontal="right"/>
    </xf>
    <xf numFmtId="166" fontId="2" fillId="0" borderId="103" xfId="19" applyNumberFormat="1" applyFont="1" applyFill="1" applyBorder="1" applyAlignment="1" applyProtection="1">
      <alignment horizontal="right"/>
    </xf>
    <xf numFmtId="166" fontId="2" fillId="0" borderId="3" xfId="19" applyNumberFormat="1" applyFont="1" applyFill="1" applyBorder="1" applyAlignment="1" applyProtection="1">
      <alignment horizontal="right" vertical="center"/>
    </xf>
    <xf numFmtId="0" fontId="2" fillId="0" borderId="158" xfId="19" applyFont="1" applyFill="1" applyBorder="1" applyAlignment="1" applyProtection="1">
      <alignment vertical="center"/>
    </xf>
    <xf numFmtId="0" fontId="7" fillId="0" borderId="148" xfId="19" applyFont="1" applyFill="1" applyBorder="1" applyAlignment="1" applyProtection="1">
      <alignment horizontal="left" vertical="center"/>
    </xf>
    <xf numFmtId="166" fontId="2" fillId="0" borderId="148" xfId="19" applyNumberFormat="1" applyFont="1" applyFill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right"/>
    </xf>
    <xf numFmtId="166" fontId="2" fillId="0" borderId="159" xfId="19" applyNumberFormat="1" applyFont="1" applyFill="1" applyBorder="1" applyAlignment="1" applyProtection="1">
      <alignment horizontal="right"/>
    </xf>
    <xf numFmtId="1" fontId="39" fillId="0" borderId="66" xfId="19" applyNumberFormat="1" applyFont="1" applyFill="1" applyBorder="1" applyAlignment="1" applyProtection="1"/>
    <xf numFmtId="0" fontId="16" fillId="0" borderId="1" xfId="19" applyFont="1" applyFill="1" applyBorder="1" applyAlignment="1" applyProtection="1">
      <alignment horizontal="center" vertical="center" wrapText="1"/>
    </xf>
    <xf numFmtId="3" fontId="16" fillId="0" borderId="1" xfId="19" applyNumberFormat="1" applyFont="1" applyFill="1" applyBorder="1" applyAlignment="1" applyProtection="1">
      <alignment horizontal="right" vertical="center" wrapText="1"/>
      <protection locked="0"/>
    </xf>
    <xf numFmtId="3" fontId="17" fillId="0" borderId="159" xfId="19" applyNumberFormat="1" applyFont="1" applyFill="1" applyBorder="1" applyAlignment="1" applyProtection="1">
      <alignment horizontal="right"/>
    </xf>
    <xf numFmtId="3" fontId="34" fillId="0" borderId="161" xfId="0" applyNumberFormat="1" applyFont="1" applyFill="1" applyBorder="1" applyAlignment="1">
      <alignment horizontal="center" vertical="center"/>
    </xf>
    <xf numFmtId="0" fontId="34" fillId="0" borderId="161" xfId="0" applyFont="1" applyFill="1" applyBorder="1" applyAlignment="1">
      <alignment horizontal="center" vertical="center"/>
    </xf>
    <xf numFmtId="0" fontId="17" fillId="0" borderId="0" xfId="0" applyFont="1" applyBorder="1" applyAlignment="1" applyProtection="1">
      <alignment horizontal="left"/>
      <protection locked="0"/>
    </xf>
    <xf numFmtId="9" fontId="2" fillId="0" borderId="13" xfId="22" applyNumberFormat="1" applyFont="1" applyFill="1" applyBorder="1" applyAlignment="1">
      <alignment horizontal="right"/>
    </xf>
    <xf numFmtId="9" fontId="2" fillId="0" borderId="65" xfId="0" applyNumberFormat="1" applyFont="1" applyBorder="1" applyAlignment="1">
      <alignment horizontal="right"/>
    </xf>
    <xf numFmtId="9" fontId="2" fillId="0" borderId="65" xfId="0" applyNumberFormat="1" applyFont="1" applyFill="1" applyBorder="1" applyAlignment="1">
      <alignment horizontal="right"/>
    </xf>
    <xf numFmtId="9" fontId="7" fillId="0" borderId="12" xfId="22" applyNumberFormat="1" applyFont="1" applyFill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9" fontId="2" fillId="0" borderId="55" xfId="0" applyNumberFormat="1" applyFont="1" applyBorder="1" applyAlignment="1">
      <alignment horizontal="right"/>
    </xf>
    <xf numFmtId="49" fontId="2" fillId="0" borderId="47" xfId="0" applyNumberFormat="1" applyFont="1" applyBorder="1" applyAlignment="1">
      <alignment horizontal="left" vertical="top"/>
    </xf>
    <xf numFmtId="0" fontId="16" fillId="0" borderId="0" xfId="16" applyFont="1" applyFill="1"/>
    <xf numFmtId="0" fontId="2" fillId="0" borderId="0" xfId="16" applyFont="1" applyFill="1"/>
    <xf numFmtId="0" fontId="16" fillId="0" borderId="22" xfId="0" applyFont="1" applyFill="1" applyBorder="1"/>
    <xf numFmtId="0" fontId="7" fillId="0" borderId="0" xfId="0" applyFont="1" applyFill="1"/>
    <xf numFmtId="0" fontId="17" fillId="0" borderId="0" xfId="0" applyFont="1" applyFill="1"/>
    <xf numFmtId="3" fontId="25" fillId="0" borderId="180" xfId="24" applyNumberFormat="1" applyFont="1" applyBorder="1" applyAlignment="1" applyProtection="1">
      <alignment horizontal="right"/>
      <protection locked="0"/>
    </xf>
    <xf numFmtId="0" fontId="18" fillId="4" borderId="25" xfId="0" applyFont="1" applyFill="1" applyBorder="1"/>
    <xf numFmtId="0" fontId="2" fillId="4" borderId="9" xfId="0" applyFont="1" applyFill="1" applyBorder="1"/>
    <xf numFmtId="3" fontId="5" fillId="4" borderId="13" xfId="11" applyNumberFormat="1" applyFont="1" applyFill="1" applyBorder="1" applyAlignment="1" applyProtection="1">
      <alignment horizontal="right" wrapText="1"/>
    </xf>
    <xf numFmtId="3" fontId="5" fillId="4" borderId="9" xfId="11" applyNumberFormat="1" applyFont="1" applyFill="1" applyBorder="1" applyAlignment="1" applyProtection="1">
      <alignment horizontal="right" wrapText="1"/>
    </xf>
    <xf numFmtId="3" fontId="6" fillId="4" borderId="13" xfId="12" applyNumberFormat="1" applyFont="1" applyFill="1" applyBorder="1" applyAlignment="1" applyProtection="1">
      <alignment horizontal="right" textRotation="90"/>
    </xf>
    <xf numFmtId="3" fontId="6" fillId="4" borderId="40" xfId="12" applyNumberFormat="1" applyFont="1" applyFill="1" applyBorder="1" applyAlignment="1" applyProtection="1">
      <alignment horizontal="right" textRotation="90"/>
    </xf>
    <xf numFmtId="0" fontId="5" fillId="0" borderId="16" xfId="0" applyFont="1" applyFill="1" applyBorder="1" applyAlignment="1">
      <alignment horizontal="right"/>
    </xf>
    <xf numFmtId="0" fontId="2" fillId="0" borderId="0" xfId="14" applyFont="1" applyAlignment="1">
      <alignment vertical="top"/>
    </xf>
    <xf numFmtId="0" fontId="2" fillId="0" borderId="0" xfId="14" applyFont="1"/>
    <xf numFmtId="0" fontId="17" fillId="0" borderId="0" xfId="14" applyFont="1"/>
    <xf numFmtId="0" fontId="2" fillId="0" borderId="0" xfId="14" applyFont="1" applyAlignment="1">
      <alignment horizontal="center"/>
    </xf>
    <xf numFmtId="0" fontId="7" fillId="0" borderId="0" xfId="8" applyFont="1">
      <alignment vertical="top"/>
    </xf>
    <xf numFmtId="0" fontId="16" fillId="0" borderId="0" xfId="29" applyFont="1">
      <alignment vertical="top"/>
    </xf>
    <xf numFmtId="0" fontId="7" fillId="0" borderId="0" xfId="14" applyFont="1"/>
    <xf numFmtId="0" fontId="7" fillId="0" borderId="84" xfId="14" applyFont="1" applyBorder="1"/>
    <xf numFmtId="0" fontId="7" fillId="0" borderId="73" xfId="14" applyFont="1" applyBorder="1"/>
    <xf numFmtId="0" fontId="2" fillId="0" borderId="73" xfId="14" applyFont="1" applyBorder="1" applyAlignment="1"/>
    <xf numFmtId="0" fontId="2" fillId="0" borderId="85" xfId="14" applyFont="1" applyBorder="1" applyAlignment="1"/>
    <xf numFmtId="0" fontId="17" fillId="0" borderId="66" xfId="14" applyFont="1" applyBorder="1"/>
    <xf numFmtId="0" fontId="17" fillId="0" borderId="0" xfId="14" applyFont="1" applyBorder="1"/>
    <xf numFmtId="0" fontId="7" fillId="0" borderId="0" xfId="8" applyFont="1" applyBorder="1">
      <alignment vertical="top"/>
    </xf>
    <xf numFmtId="0" fontId="2" fillId="0" borderId="0" xfId="14" applyFont="1" applyBorder="1"/>
    <xf numFmtId="0" fontId="2" fillId="0" borderId="66" xfId="14" applyFont="1" applyBorder="1"/>
    <xf numFmtId="0" fontId="2" fillId="0" borderId="0" xfId="14" applyFont="1" applyBorder="1" applyAlignment="1"/>
    <xf numFmtId="0" fontId="2" fillId="0" borderId="22" xfId="14" applyFont="1" applyBorder="1" applyAlignment="1"/>
    <xf numFmtId="0" fontId="2" fillId="0" borderId="102" xfId="14" applyFont="1" applyBorder="1" applyAlignment="1"/>
    <xf numFmtId="0" fontId="2" fillId="0" borderId="67" xfId="14" applyFont="1" applyBorder="1"/>
    <xf numFmtId="0" fontId="2" fillId="0" borderId="82" xfId="14" applyFont="1" applyBorder="1"/>
    <xf numFmtId="0" fontId="2" fillId="0" borderId="82" xfId="14" applyFont="1" applyBorder="1" applyAlignment="1"/>
    <xf numFmtId="0" fontId="2" fillId="0" borderId="111" xfId="14" applyFont="1" applyBorder="1" applyAlignment="1"/>
    <xf numFmtId="0" fontId="2" fillId="0" borderId="112" xfId="14" applyFont="1" applyBorder="1" applyAlignment="1"/>
    <xf numFmtId="0" fontId="2" fillId="0" borderId="0" xfId="14" applyFont="1" applyAlignment="1">
      <alignment horizontal="right"/>
    </xf>
    <xf numFmtId="0" fontId="25" fillId="0" borderId="149" xfId="25" applyFont="1" applyBorder="1" applyAlignment="1">
      <alignment horizontal="center"/>
    </xf>
    <xf numFmtId="0" fontId="25" fillId="0" borderId="123" xfId="25" applyFont="1" applyBorder="1" applyAlignment="1">
      <alignment horizontal="centerContinuous"/>
    </xf>
    <xf numFmtId="0" fontId="25" fillId="0" borderId="145" xfId="25" applyFont="1" applyBorder="1" applyAlignment="1">
      <alignment horizontal="center"/>
    </xf>
    <xf numFmtId="0" fontId="25" fillId="0" borderId="18" xfId="25" applyFont="1" applyBorder="1" applyAlignment="1">
      <alignment horizontal="center"/>
    </xf>
    <xf numFmtId="0" fontId="25" fillId="0" borderId="18" xfId="25" quotePrefix="1" applyFont="1" applyBorder="1" applyAlignment="1">
      <alignment horizontal="center"/>
    </xf>
    <xf numFmtId="0" fontId="25" fillId="0" borderId="119" xfId="25" applyFont="1" applyBorder="1" applyAlignment="1">
      <alignment horizontal="center" wrapText="1"/>
    </xf>
    <xf numFmtId="0" fontId="25" fillId="0" borderId="143" xfId="25" applyFont="1" applyBorder="1" applyAlignment="1">
      <alignment horizontal="center"/>
    </xf>
    <xf numFmtId="0" fontId="25" fillId="0" borderId="18" xfId="25" applyFont="1" applyBorder="1" applyAlignment="1">
      <alignment horizontal="center" wrapText="1"/>
    </xf>
    <xf numFmtId="0" fontId="2" fillId="0" borderId="18" xfId="25" applyFont="1" applyBorder="1" applyAlignment="1">
      <alignment horizontal="center" wrapText="1"/>
    </xf>
    <xf numFmtId="0" fontId="25" fillId="0" borderId="124" xfId="25" applyFont="1" applyBorder="1" applyAlignment="1">
      <alignment horizontal="center"/>
    </xf>
    <xf numFmtId="0" fontId="25" fillId="0" borderId="124" xfId="25" applyFont="1" applyBorder="1" applyAlignment="1">
      <alignment horizontal="center" wrapText="1"/>
    </xf>
    <xf numFmtId="0" fontId="2" fillId="0" borderId="152" xfId="25" applyFont="1" applyBorder="1" applyAlignment="1">
      <alignment horizontal="center" wrapText="1"/>
    </xf>
    <xf numFmtId="49" fontId="25" fillId="0" borderId="119" xfId="25" applyNumberFormat="1" applyFont="1" applyBorder="1" applyAlignment="1">
      <alignment horizontal="center" wrapText="1"/>
    </xf>
    <xf numFmtId="0" fontId="25" fillId="0" borderId="143" xfId="25" applyFont="1" applyBorder="1"/>
    <xf numFmtId="0" fontId="25" fillId="0" borderId="119" xfId="25" applyFont="1" applyBorder="1" applyAlignment="1">
      <alignment horizontal="center"/>
    </xf>
    <xf numFmtId="0" fontId="25" fillId="0" borderId="144" xfId="25" quotePrefix="1" applyFont="1" applyBorder="1" applyAlignment="1">
      <alignment horizontal="centerContinuous"/>
    </xf>
    <xf numFmtId="0" fontId="25" fillId="0" borderId="5" xfId="25" quotePrefix="1" applyFont="1" applyBorder="1" applyAlignment="1">
      <alignment horizontal="center"/>
    </xf>
    <xf numFmtId="49" fontId="25" fillId="0" borderId="5" xfId="25" applyNumberFormat="1" applyFont="1" applyBorder="1" applyAlignment="1">
      <alignment horizontal="center"/>
    </xf>
    <xf numFmtId="0" fontId="25" fillId="0" borderId="120" xfId="25" quotePrefix="1" applyFont="1" applyBorder="1" applyAlignment="1">
      <alignment horizontal="center"/>
    </xf>
    <xf numFmtId="3" fontId="25" fillId="0" borderId="18" xfId="25" applyNumberFormat="1" applyFont="1" applyBorder="1" applyAlignment="1">
      <alignment horizontal="right"/>
    </xf>
    <xf numFmtId="49" fontId="25" fillId="0" borderId="18" xfId="25" applyNumberFormat="1" applyFont="1" applyBorder="1" applyAlignment="1">
      <alignment horizontal="right"/>
    </xf>
    <xf numFmtId="3" fontId="25" fillId="0" borderId="119" xfId="25" applyNumberFormat="1" applyFont="1" applyBorder="1" applyAlignment="1">
      <alignment horizontal="right"/>
    </xf>
    <xf numFmtId="0" fontId="25" fillId="0" borderId="177" xfId="25" applyFont="1" applyBorder="1" applyProtection="1">
      <protection locked="0"/>
    </xf>
    <xf numFmtId="3" fontId="25" fillId="0" borderId="141" xfId="25" applyNumberFormat="1" applyFont="1" applyBorder="1" applyAlignment="1" applyProtection="1">
      <alignment horizontal="right"/>
      <protection locked="0"/>
    </xf>
    <xf numFmtId="49" fontId="25" fillId="0" borderId="141" xfId="25" applyNumberFormat="1" applyFont="1" applyBorder="1" applyAlignment="1" applyProtection="1">
      <alignment horizontal="right"/>
      <protection locked="0"/>
    </xf>
    <xf numFmtId="49" fontId="25" fillId="0" borderId="141" xfId="25" applyNumberFormat="1" applyFont="1" applyBorder="1" applyAlignment="1">
      <alignment horizontal="right"/>
    </xf>
    <xf numFmtId="49" fontId="25" fillId="0" borderId="18" xfId="25" applyNumberFormat="1" applyFont="1" applyBorder="1" applyAlignment="1" applyProtection="1">
      <alignment horizontal="right"/>
      <protection locked="0"/>
    </xf>
    <xf numFmtId="3" fontId="25" fillId="0" borderId="18" xfId="25" applyNumberFormat="1" applyFont="1" applyBorder="1" applyAlignment="1" applyProtection="1">
      <alignment horizontal="right"/>
      <protection locked="0"/>
    </xf>
    <xf numFmtId="3" fontId="25" fillId="0" borderId="172" xfId="25" applyNumberFormat="1" applyFont="1" applyBorder="1" applyAlignment="1" applyProtection="1">
      <alignment horizontal="right"/>
    </xf>
    <xf numFmtId="49" fontId="25" fillId="0" borderId="180" xfId="25" applyNumberFormat="1" applyFont="1" applyBorder="1" applyAlignment="1" applyProtection="1">
      <alignment horizontal="right"/>
      <protection locked="0"/>
    </xf>
    <xf numFmtId="3" fontId="25" fillId="0" borderId="180" xfId="25" applyNumberFormat="1" applyFont="1" applyBorder="1" applyAlignment="1" applyProtection="1">
      <alignment horizontal="right"/>
      <protection locked="0"/>
    </xf>
    <xf numFmtId="3" fontId="25" fillId="0" borderId="175" xfId="25" applyNumberFormat="1" applyFont="1" applyBorder="1" applyAlignment="1" applyProtection="1">
      <alignment horizontal="right"/>
      <protection locked="0"/>
    </xf>
    <xf numFmtId="3" fontId="25" fillId="0" borderId="173" xfId="25" applyNumberFormat="1" applyFont="1" applyBorder="1" applyAlignment="1" applyProtection="1">
      <alignment horizontal="right"/>
    </xf>
    <xf numFmtId="0" fontId="25" fillId="0" borderId="144" xfId="25" applyFont="1" applyBorder="1" applyProtection="1">
      <protection locked="0"/>
    </xf>
    <xf numFmtId="3" fontId="25" fillId="0" borderId="5" xfId="25" applyNumberFormat="1" applyFont="1" applyBorder="1" applyAlignment="1" applyProtection="1">
      <alignment horizontal="right"/>
      <protection locked="0"/>
    </xf>
    <xf numFmtId="49" fontId="25" fillId="0" borderId="5" xfId="25" applyNumberFormat="1" applyFont="1" applyBorder="1" applyAlignment="1" applyProtection="1">
      <alignment horizontal="right"/>
      <protection locked="0"/>
    </xf>
    <xf numFmtId="3" fontId="25" fillId="0" borderId="181" xfId="25" applyNumberFormat="1" applyFont="1" applyBorder="1" applyAlignment="1" applyProtection="1">
      <alignment horizontal="right"/>
    </xf>
    <xf numFmtId="0" fontId="3" fillId="0" borderId="67" xfId="25" quotePrefix="1" applyFont="1" applyBorder="1" applyAlignment="1">
      <alignment horizontal="left"/>
    </xf>
    <xf numFmtId="3" fontId="3" fillId="0" borderId="142" xfId="25" applyNumberFormat="1" applyFont="1" applyBorder="1" applyAlignment="1">
      <alignment horizontal="right"/>
    </xf>
    <xf numFmtId="3" fontId="3" fillId="6" borderId="142" xfId="25" applyNumberFormat="1" applyFont="1" applyFill="1" applyBorder="1" applyAlignment="1">
      <alignment horizontal="right"/>
    </xf>
    <xf numFmtId="3" fontId="3" fillId="4" borderId="148" xfId="25" applyNumberFormat="1" applyFont="1" applyFill="1" applyBorder="1" applyAlignment="1">
      <alignment horizontal="right"/>
    </xf>
    <xf numFmtId="3" fontId="3" fillId="4" borderId="165" xfId="25" applyNumberFormat="1" applyFont="1" applyFill="1" applyBorder="1" applyAlignment="1">
      <alignment horizontal="right"/>
    </xf>
    <xf numFmtId="3" fontId="3" fillId="0" borderId="165" xfId="25" applyNumberFormat="1" applyFont="1" applyBorder="1" applyAlignment="1">
      <alignment horizontal="right"/>
    </xf>
    <xf numFmtId="3" fontId="3" fillId="0" borderId="148" xfId="25" applyNumberFormat="1" applyFont="1" applyBorder="1" applyAlignment="1">
      <alignment horizontal="right"/>
    </xf>
    <xf numFmtId="3" fontId="3" fillId="0" borderId="139" xfId="25" applyNumberFormat="1" applyFont="1" applyBorder="1" applyAlignment="1">
      <alignment horizontal="right"/>
    </xf>
    <xf numFmtId="0" fontId="2" fillId="0" borderId="9" xfId="14" applyFont="1" applyBorder="1"/>
    <xf numFmtId="0" fontId="5" fillId="0" borderId="16" xfId="14" applyFont="1" applyBorder="1"/>
    <xf numFmtId="0" fontId="5" fillId="0" borderId="0" xfId="14" applyFont="1" applyBorder="1" applyAlignment="1">
      <alignment horizontal="right"/>
    </xf>
    <xf numFmtId="0" fontId="5" fillId="0" borderId="0" xfId="14" applyFont="1" applyBorder="1"/>
    <xf numFmtId="0" fontId="5" fillId="10" borderId="0" xfId="0" applyFont="1" applyFill="1" applyBorder="1" applyAlignment="1">
      <alignment horizontal="right"/>
    </xf>
    <xf numFmtId="3" fontId="25" fillId="0" borderId="118" xfId="24" applyNumberFormat="1" applyFont="1" applyBorder="1"/>
    <xf numFmtId="3" fontId="25" fillId="0" borderId="119" xfId="24" applyNumberFormat="1" applyFont="1" applyBorder="1"/>
    <xf numFmtId="3" fontId="25" fillId="0" borderId="119" xfId="24" quotePrefix="1" applyNumberFormat="1" applyFont="1" applyBorder="1" applyAlignment="1">
      <alignment horizontal="center"/>
    </xf>
    <xf numFmtId="3" fontId="25" fillId="0" borderId="119" xfId="24" applyNumberFormat="1" applyFont="1" applyFill="1" applyBorder="1" applyAlignment="1">
      <alignment horizontal="center"/>
    </xf>
    <xf numFmtId="3" fontId="8" fillId="0" borderId="119" xfId="24" applyNumberFormat="1" applyFont="1" applyBorder="1" applyAlignment="1">
      <alignment horizontal="right"/>
    </xf>
    <xf numFmtId="9" fontId="25" fillId="0" borderId="119" xfId="22" applyNumberFormat="1" applyFont="1" applyFill="1" applyBorder="1" applyAlignment="1">
      <alignment horizontal="right"/>
    </xf>
    <xf numFmtId="9" fontId="2" fillId="0" borderId="119" xfId="0" applyNumberFormat="1" applyFont="1" applyBorder="1"/>
    <xf numFmtId="9" fontId="25" fillId="0" borderId="140" xfId="22" applyNumberFormat="1" applyFont="1" applyFill="1" applyBorder="1" applyAlignment="1">
      <alignment horizontal="right"/>
    </xf>
    <xf numFmtId="3" fontId="25" fillId="0" borderId="182" xfId="24" applyNumberFormat="1" applyFont="1" applyBorder="1" applyAlignment="1">
      <alignment horizontal="right"/>
    </xf>
    <xf numFmtId="9" fontId="25" fillId="0" borderId="183" xfId="22" applyNumberFormat="1" applyFont="1" applyFill="1" applyBorder="1" applyAlignment="1">
      <alignment horizontal="right"/>
    </xf>
    <xf numFmtId="9" fontId="25" fillId="0" borderId="184" xfId="22" applyNumberFormat="1" applyFont="1" applyFill="1" applyBorder="1" applyAlignment="1">
      <alignment horizontal="right"/>
    </xf>
    <xf numFmtId="9" fontId="25" fillId="0" borderId="172" xfId="22" applyNumberFormat="1" applyFont="1" applyFill="1" applyBorder="1" applyAlignment="1">
      <alignment horizontal="right"/>
    </xf>
    <xf numFmtId="9" fontId="25" fillId="0" borderId="173" xfId="22" applyNumberFormat="1" applyFont="1" applyFill="1" applyBorder="1" applyAlignment="1">
      <alignment horizontal="right"/>
    </xf>
    <xf numFmtId="3" fontId="25" fillId="0" borderId="120" xfId="24" quotePrefix="1" applyNumberFormat="1" applyFont="1" applyBorder="1" applyAlignment="1">
      <alignment horizontal="center"/>
    </xf>
    <xf numFmtId="3" fontId="25" fillId="0" borderId="119" xfId="24" quotePrefix="1" applyNumberFormat="1" applyFont="1" applyBorder="1" applyAlignment="1">
      <alignment horizontal="center" shrinkToFit="1"/>
    </xf>
    <xf numFmtId="9" fontId="25" fillId="0" borderId="172" xfId="24" applyNumberFormat="1" applyFont="1" applyFill="1" applyBorder="1" applyAlignment="1">
      <alignment horizontal="right"/>
    </xf>
    <xf numFmtId="9" fontId="25" fillId="0" borderId="185" xfId="24" applyNumberFormat="1" applyFont="1" applyFill="1" applyBorder="1" applyAlignment="1">
      <alignment horizontal="right"/>
    </xf>
    <xf numFmtId="3" fontId="2" fillId="0" borderId="22" xfId="0" applyNumberFormat="1" applyFont="1" applyBorder="1" applyAlignment="1" applyProtection="1">
      <alignment horizontal="right"/>
      <protection locked="0"/>
    </xf>
    <xf numFmtId="3" fontId="2" fillId="0" borderId="8" xfId="0" applyNumberFormat="1" applyFont="1" applyBorder="1" applyAlignment="1" applyProtection="1">
      <alignment horizontal="right"/>
      <protection locked="0"/>
    </xf>
    <xf numFmtId="3" fontId="2" fillId="0" borderId="72" xfId="0" applyNumberFormat="1" applyFont="1" applyBorder="1" applyAlignment="1">
      <alignment horizontal="right"/>
    </xf>
    <xf numFmtId="3" fontId="2" fillId="0" borderId="49" xfId="0" applyNumberFormat="1" applyFont="1" applyBorder="1" applyAlignment="1">
      <alignment horizontal="right"/>
    </xf>
    <xf numFmtId="3" fontId="7" fillId="0" borderId="77" xfId="4" applyNumberFormat="1" applyFont="1" applyBorder="1" applyAlignment="1">
      <alignment horizontal="right" vertical="center"/>
    </xf>
    <xf numFmtId="3" fontId="16" fillId="0" borderId="65" xfId="0" applyNumberFormat="1" applyFont="1" applyBorder="1" applyAlignment="1" applyProtection="1">
      <alignment horizontal="right"/>
      <protection locked="0"/>
    </xf>
    <xf numFmtId="3" fontId="16" fillId="0" borderId="65" xfId="0" applyNumberFormat="1" applyFont="1" applyBorder="1" applyAlignment="1" applyProtection="1">
      <alignment horizontal="right"/>
    </xf>
    <xf numFmtId="3" fontId="5" fillId="0" borderId="54" xfId="11" applyNumberFormat="1" applyFont="1" applyBorder="1" applyAlignment="1" applyProtection="1">
      <alignment horizontal="right" wrapText="1"/>
      <protection locked="0"/>
    </xf>
    <xf numFmtId="0" fontId="5" fillId="0" borderId="1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49" fontId="16" fillId="11" borderId="0" xfId="0" applyNumberFormat="1" applyFont="1" applyFill="1" applyAlignment="1">
      <alignment horizontal="center" vertical="top" wrapText="1"/>
    </xf>
    <xf numFmtId="49" fontId="16" fillId="11" borderId="0" xfId="0" quotePrefix="1" applyNumberFormat="1" applyFont="1" applyFill="1" applyAlignment="1">
      <alignment horizontal="center" vertical="top" wrapText="1"/>
    </xf>
    <xf numFmtId="0" fontId="16" fillId="11" borderId="0" xfId="0" applyFont="1" applyFill="1" applyAlignment="1">
      <alignment vertical="top"/>
    </xf>
    <xf numFmtId="0" fontId="16" fillId="11" borderId="0" xfId="0" applyFont="1" applyFill="1" applyAlignment="1">
      <alignment horizontal="left" vertical="top" wrapText="1"/>
    </xf>
    <xf numFmtId="16" fontId="16" fillId="11" borderId="0" xfId="0" quotePrefix="1" applyNumberFormat="1" applyFont="1" applyFill="1" applyAlignment="1">
      <alignment horizontal="center" vertical="top" wrapText="1"/>
    </xf>
    <xf numFmtId="0" fontId="16" fillId="11" borderId="0" xfId="0" applyFont="1" applyFill="1" applyAlignment="1">
      <alignment horizontal="left" vertical="top"/>
    </xf>
    <xf numFmtId="0" fontId="17" fillId="11" borderId="0" xfId="0" applyFont="1" applyFill="1" applyAlignment="1">
      <alignment horizontal="left" vertical="top"/>
    </xf>
    <xf numFmtId="0" fontId="2" fillId="11" borderId="3" xfId="0" applyFont="1" applyFill="1" applyBorder="1" applyAlignment="1">
      <alignment horizontal="center"/>
    </xf>
    <xf numFmtId="49" fontId="2" fillId="11" borderId="47" xfId="0" applyNumberFormat="1" applyFont="1" applyFill="1" applyBorder="1" applyAlignment="1">
      <alignment horizontal="left" vertical="top"/>
    </xf>
    <xf numFmtId="0" fontId="2" fillId="11" borderId="39" xfId="0" applyFont="1" applyFill="1" applyBorder="1" applyAlignment="1">
      <alignment vertical="top" wrapText="1"/>
    </xf>
    <xf numFmtId="0" fontId="17" fillId="0" borderId="48" xfId="0" applyFont="1" applyFill="1" applyBorder="1"/>
    <xf numFmtId="0" fontId="16" fillId="0" borderId="13" xfId="0" applyFont="1" applyFill="1" applyBorder="1" applyAlignment="1">
      <alignment horizontal="center"/>
    </xf>
    <xf numFmtId="0" fontId="16" fillId="0" borderId="1" xfId="19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 applyProtection="1">
      <alignment horizontal="right"/>
    </xf>
    <xf numFmtId="0" fontId="25" fillId="0" borderId="14" xfId="24" applyFont="1" applyFill="1" applyBorder="1" applyAlignment="1">
      <alignment horizontal="center"/>
    </xf>
    <xf numFmtId="0" fontId="17" fillId="0" borderId="19" xfId="1" applyFont="1" applyFill="1" applyBorder="1">
      <alignment horizontal="left" vertical="center" wrapText="1"/>
    </xf>
    <xf numFmtId="0" fontId="16" fillId="0" borderId="70" xfId="21" applyFont="1" applyFill="1" applyBorder="1">
      <alignment horizontal="center" vertical="center"/>
    </xf>
    <xf numFmtId="3" fontId="17" fillId="0" borderId="6" xfId="0" applyNumberFormat="1" applyFont="1" applyFill="1" applyBorder="1" applyAlignment="1">
      <alignment horizontal="right"/>
    </xf>
    <xf numFmtId="0" fontId="16" fillId="0" borderId="19" xfId="21" applyFont="1" applyFill="1" applyBorder="1">
      <alignment horizontal="center" vertical="center"/>
    </xf>
    <xf numFmtId="3" fontId="17" fillId="0" borderId="3" xfId="0" applyNumberFormat="1" applyFont="1" applyFill="1" applyBorder="1" applyAlignment="1" applyProtection="1">
      <alignment horizontal="right"/>
      <protection locked="0"/>
    </xf>
    <xf numFmtId="0" fontId="17" fillId="0" borderId="19" xfId="1" applyFont="1" applyFill="1" applyBorder="1" applyProtection="1">
      <alignment horizontal="left" vertical="center" wrapText="1"/>
      <protection locked="0"/>
    </xf>
    <xf numFmtId="0" fontId="16" fillId="0" borderId="19" xfId="1" applyFont="1" applyFill="1" applyBorder="1">
      <alignment horizontal="left" vertical="center" wrapText="1"/>
    </xf>
    <xf numFmtId="3" fontId="16" fillId="0" borderId="3" xfId="0" applyNumberFormat="1" applyFont="1" applyFill="1" applyBorder="1" applyAlignment="1">
      <alignment horizontal="right"/>
    </xf>
    <xf numFmtId="3" fontId="17" fillId="0" borderId="3" xfId="0" applyNumberFormat="1" applyFont="1" applyFill="1" applyBorder="1" applyAlignment="1">
      <alignment horizontal="right"/>
    </xf>
    <xf numFmtId="0" fontId="16" fillId="0" borderId="36" xfId="11" applyFont="1" applyFill="1" applyBorder="1" applyAlignment="1">
      <alignment horizontal="centerContinuous" vertical="top" wrapText="1"/>
    </xf>
    <xf numFmtId="0" fontId="17" fillId="0" borderId="22" xfId="0" applyFont="1" applyFill="1" applyBorder="1" applyAlignment="1">
      <alignment horizontal="centerContinuous" vertical="top" wrapText="1"/>
    </xf>
    <xf numFmtId="0" fontId="2" fillId="0" borderId="0" xfId="0" applyFont="1" applyFill="1" applyAlignment="1">
      <alignment vertical="top"/>
    </xf>
    <xf numFmtId="0" fontId="7" fillId="0" borderId="73" xfId="0" applyFont="1" applyFill="1" applyBorder="1"/>
    <xf numFmtId="0" fontId="2" fillId="0" borderId="82" xfId="0" applyFont="1" applyFill="1" applyBorder="1"/>
    <xf numFmtId="0" fontId="7" fillId="0" borderId="15" xfId="11" applyFont="1" applyFill="1" applyBorder="1" applyAlignment="1">
      <alignment horizontal="center" vertical="top" wrapText="1"/>
    </xf>
    <xf numFmtId="0" fontId="7" fillId="0" borderId="69" xfId="11" applyFont="1" applyFill="1" applyBorder="1">
      <alignment horizontal="center" vertical="top" wrapText="1"/>
    </xf>
    <xf numFmtId="0" fontId="7" fillId="0" borderId="57" xfId="11" applyFont="1" applyFill="1" applyBorder="1">
      <alignment horizontal="center" vertical="top" wrapText="1"/>
    </xf>
    <xf numFmtId="0" fontId="2" fillId="0" borderId="43" xfId="4" applyFont="1" applyFill="1" applyBorder="1" applyProtection="1">
      <alignment horizontal="left" vertical="center"/>
      <protection locked="0"/>
    </xf>
    <xf numFmtId="0" fontId="2" fillId="0" borderId="17" xfId="4" applyFont="1" applyFill="1" applyBorder="1" applyProtection="1">
      <alignment horizontal="left" vertical="center"/>
      <protection locked="0"/>
    </xf>
    <xf numFmtId="0" fontId="7" fillId="0" borderId="75" xfId="4" applyFont="1" applyFill="1" applyBorder="1">
      <alignment horizontal="left" vertical="center"/>
    </xf>
    <xf numFmtId="0" fontId="15" fillId="0" borderId="0" xfId="4" applyFont="1" applyFill="1" applyBorder="1">
      <alignment horizontal="left" vertical="center"/>
    </xf>
    <xf numFmtId="0" fontId="5" fillId="0" borderId="0" xfId="14" applyFont="1" applyFill="1" applyBorder="1" applyAlignment="1">
      <alignment horizontal="right"/>
    </xf>
    <xf numFmtId="49" fontId="16" fillId="10" borderId="0" xfId="0" quotePrefix="1" applyNumberFormat="1" applyFont="1" applyFill="1" applyAlignment="1">
      <alignment horizontal="center" vertical="top" wrapText="1"/>
    </xf>
    <xf numFmtId="0" fontId="17" fillId="0" borderId="25" xfId="0" applyFont="1" applyFill="1" applyBorder="1"/>
    <xf numFmtId="0" fontId="17" fillId="0" borderId="9" xfId="0" applyFont="1" applyFill="1" applyBorder="1"/>
    <xf numFmtId="0" fontId="17" fillId="0" borderId="10" xfId="0" applyFont="1" applyFill="1" applyBorder="1"/>
    <xf numFmtId="0" fontId="15" fillId="0" borderId="2" xfId="16" applyFont="1" applyBorder="1" applyAlignment="1">
      <alignment wrapText="1"/>
    </xf>
    <xf numFmtId="0" fontId="15" fillId="0" borderId="5" xfId="16" applyFont="1" applyBorder="1" applyAlignment="1">
      <alignment wrapText="1"/>
    </xf>
    <xf numFmtId="49" fontId="2" fillId="0" borderId="26" xfId="16" applyNumberFormat="1" applyFont="1" applyFill="1" applyBorder="1" applyAlignment="1" applyProtection="1">
      <alignment horizontal="left"/>
      <protection locked="0"/>
    </xf>
    <xf numFmtId="0" fontId="2" fillId="0" borderId="26" xfId="16" applyFont="1" applyFill="1" applyBorder="1" applyAlignment="1" applyProtection="1">
      <alignment horizontal="left"/>
      <protection locked="0"/>
    </xf>
    <xf numFmtId="0" fontId="2" fillId="0" borderId="26" xfId="16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right"/>
    </xf>
    <xf numFmtId="0" fontId="16" fillId="0" borderId="1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7" fillId="0" borderId="16" xfId="0" applyFont="1" applyBorder="1" applyAlignment="1">
      <alignment horizontal="left"/>
    </xf>
    <xf numFmtId="49" fontId="4" fillId="9" borderId="16" xfId="0" applyNumberFormat="1" applyFont="1" applyFill="1" applyBorder="1" applyAlignment="1">
      <alignment horizontal="right"/>
    </xf>
    <xf numFmtId="49" fontId="7" fillId="9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1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shrinkToFit="1"/>
    </xf>
    <xf numFmtId="0" fontId="2" fillId="0" borderId="0" xfId="0" applyFont="1" applyAlignment="1">
      <alignment horizontal="left" vertical="top" wrapText="1" shrinkToFit="1"/>
    </xf>
    <xf numFmtId="0" fontId="7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Fill="1" applyAlignment="1">
      <alignment horizontal="center" vertical="top" wrapText="1"/>
    </xf>
    <xf numFmtId="0" fontId="4" fillId="10" borderId="16" xfId="0" applyFont="1" applyFill="1" applyBorder="1" applyAlignment="1">
      <alignment horizontal="right"/>
    </xf>
    <xf numFmtId="0" fontId="7" fillId="10" borderId="16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2" fillId="0" borderId="0" xfId="0" applyFont="1" applyFill="1" applyAlignment="1"/>
    <xf numFmtId="0" fontId="0" fillId="0" borderId="16" xfId="0" applyBorder="1" applyAlignment="1">
      <alignment horizontal="left"/>
    </xf>
    <xf numFmtId="0" fontId="0" fillId="0" borderId="0" xfId="0" applyAlignment="1">
      <alignment vertical="top" wrapText="1"/>
    </xf>
    <xf numFmtId="0" fontId="7" fillId="11" borderId="16" xfId="0" applyFont="1" applyFill="1" applyBorder="1" applyAlignment="1">
      <alignment horizontal="right"/>
    </xf>
    <xf numFmtId="0" fontId="17" fillId="0" borderId="0" xfId="0" applyFont="1" applyAlignment="1">
      <alignment horizontal="center" vertical="top" shrinkToFit="1"/>
    </xf>
    <xf numFmtId="0" fontId="17" fillId="0" borderId="0" xfId="0" applyFont="1" applyAlignment="1">
      <alignment horizontal="left" vertical="top" wrapText="1" shrinkToFit="1"/>
    </xf>
    <xf numFmtId="0" fontId="2" fillId="0" borderId="2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4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4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11" borderId="47" xfId="0" applyFont="1" applyFill="1" applyBorder="1" applyAlignment="1">
      <alignment horizontal="left" vertical="top"/>
    </xf>
    <xf numFmtId="0" fontId="2" fillId="11" borderId="39" xfId="0" applyFont="1" applyFill="1" applyBorder="1" applyAlignment="1">
      <alignment horizontal="left" vertical="top"/>
    </xf>
    <xf numFmtId="17" fontId="7" fillId="0" borderId="16" xfId="0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1" fillId="0" borderId="16" xfId="15" applyFont="1" applyBorder="1" applyAlignment="1">
      <alignment horizontal="left"/>
    </xf>
    <xf numFmtId="0" fontId="31" fillId="0" borderId="16" xfId="15" applyFont="1" applyFill="1" applyBorder="1" applyAlignment="1">
      <alignment horizontal="right"/>
    </xf>
    <xf numFmtId="0" fontId="31" fillId="0" borderId="0" xfId="15" applyFont="1" applyBorder="1" applyAlignment="1">
      <alignment horizontal="right"/>
    </xf>
    <xf numFmtId="0" fontId="31" fillId="0" borderId="0" xfId="15" applyFont="1" applyBorder="1" applyAlignment="1">
      <alignment horizontal="left"/>
    </xf>
    <xf numFmtId="0" fontId="5" fillId="0" borderId="16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5" fillId="0" borderId="0" xfId="0" applyFont="1" applyBorder="1" applyAlignment="1">
      <alignment wrapText="1"/>
    </xf>
    <xf numFmtId="0" fontId="2" fillId="0" borderId="73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86" xfId="0" applyFont="1" applyBorder="1" applyAlignment="1">
      <alignment horizontal="left"/>
    </xf>
    <xf numFmtId="0" fontId="2" fillId="0" borderId="186" xfId="0" applyFont="1" applyBorder="1" applyAlignment="1">
      <alignment horizontal="left"/>
    </xf>
    <xf numFmtId="0" fontId="2" fillId="0" borderId="187" xfId="0" applyFont="1" applyBorder="1" applyAlignment="1">
      <alignment horizontal="left"/>
    </xf>
    <xf numFmtId="0" fontId="5" fillId="0" borderId="16" xfId="0" applyFont="1" applyBorder="1" applyAlignment="1">
      <alignment horizontal="right"/>
    </xf>
    <xf numFmtId="49" fontId="5" fillId="10" borderId="16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49" fontId="2" fillId="0" borderId="26" xfId="0" applyNumberFormat="1" applyFont="1" applyBorder="1" applyAlignment="1">
      <alignment horizontal="left"/>
    </xf>
    <xf numFmtId="0" fontId="5" fillId="10" borderId="16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7" fillId="0" borderId="34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6" fillId="0" borderId="34" xfId="0" applyFont="1" applyBorder="1" applyAlignment="1">
      <alignment horizontal="left" wrapText="1"/>
    </xf>
    <xf numFmtId="0" fontId="2" fillId="0" borderId="190" xfId="0" applyFont="1" applyBorder="1" applyAlignment="1">
      <alignment horizontal="center"/>
    </xf>
    <xf numFmtId="0" fontId="2" fillId="0" borderId="124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0" fontId="2" fillId="0" borderId="7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48" xfId="0" applyFont="1" applyBorder="1" applyAlignment="1">
      <alignment horizontal="center"/>
    </xf>
    <xf numFmtId="0" fontId="2" fillId="0" borderId="139" xfId="0" applyFont="1" applyBorder="1" applyAlignment="1">
      <alignment horizontal="center"/>
    </xf>
    <xf numFmtId="0" fontId="2" fillId="0" borderId="124" xfId="0" applyFont="1" applyBorder="1" applyAlignment="1">
      <alignment horizontal="center" wrapText="1"/>
    </xf>
    <xf numFmtId="0" fontId="2" fillId="0" borderId="85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8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7" fillId="0" borderId="36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2" fillId="0" borderId="87" xfId="0" applyFont="1" applyBorder="1" applyAlignment="1">
      <alignment horizontal="center"/>
    </xf>
    <xf numFmtId="0" fontId="2" fillId="0" borderId="189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86" xfId="0" applyBorder="1" applyAlignment="1">
      <alignment horizontal="left"/>
    </xf>
    <xf numFmtId="0" fontId="17" fillId="0" borderId="36" xfId="0" applyFont="1" applyBorder="1" applyAlignment="1">
      <alignment horizontal="left" wrapText="1"/>
    </xf>
    <xf numFmtId="0" fontId="17" fillId="0" borderId="22" xfId="0" applyFont="1" applyBorder="1" applyAlignment="1">
      <alignment horizontal="left" wrapText="1"/>
    </xf>
    <xf numFmtId="0" fontId="17" fillId="0" borderId="0" xfId="0" applyFont="1" applyBorder="1" applyAlignment="1">
      <alignment horizontal="left"/>
    </xf>
    <xf numFmtId="0" fontId="17" fillId="0" borderId="26" xfId="0" applyFont="1" applyFill="1" applyBorder="1" applyAlignment="1" applyProtection="1">
      <alignment horizontal="center"/>
      <protection locked="0"/>
    </xf>
    <xf numFmtId="0" fontId="17" fillId="0" borderId="36" xfId="0" applyFont="1" applyFill="1" applyBorder="1" applyAlignment="1">
      <alignment horizontal="left"/>
    </xf>
    <xf numFmtId="0" fontId="17" fillId="0" borderId="22" xfId="0" applyFont="1" applyFill="1" applyBorder="1" applyAlignment="1">
      <alignment horizontal="left"/>
    </xf>
    <xf numFmtId="0" fontId="17" fillId="0" borderId="3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57" xfId="0" applyFont="1" applyBorder="1" applyAlignment="1">
      <alignment horizontal="center" wrapText="1"/>
    </xf>
    <xf numFmtId="0" fontId="17" fillId="0" borderId="34" xfId="0" applyFont="1" applyBorder="1" applyAlignment="1">
      <alignment horizontal="left"/>
    </xf>
    <xf numFmtId="0" fontId="2" fillId="0" borderId="3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17" fillId="0" borderId="34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2" fillId="0" borderId="4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39" xfId="0" applyFont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47" xfId="0" applyFont="1" applyBorder="1" applyAlignment="1" applyProtection="1">
      <alignment horizontal="right"/>
      <protection locked="0"/>
    </xf>
    <xf numFmtId="0" fontId="17" fillId="0" borderId="39" xfId="0" applyFont="1" applyBorder="1" applyAlignment="1" applyProtection="1">
      <alignment horizontal="right"/>
      <protection locked="0"/>
    </xf>
    <xf numFmtId="0" fontId="17" fillId="0" borderId="195" xfId="0" applyFont="1" applyBorder="1" applyAlignment="1" applyProtection="1">
      <alignment horizontal="right"/>
      <protection locked="0"/>
    </xf>
    <xf numFmtId="0" fontId="17" fillId="0" borderId="196" xfId="0" applyFont="1" applyBorder="1" applyAlignment="1" applyProtection="1">
      <alignment horizontal="right"/>
      <protection locked="0"/>
    </xf>
    <xf numFmtId="0" fontId="17" fillId="0" borderId="194" xfId="0" applyFont="1" applyBorder="1" applyAlignment="1" applyProtection="1">
      <alignment horizontal="center"/>
      <protection locked="0"/>
    </xf>
    <xf numFmtId="0" fontId="17" fillId="0" borderId="89" xfId="0" applyFont="1" applyBorder="1" applyAlignment="1" applyProtection="1">
      <alignment horizontal="center"/>
      <protection locked="0"/>
    </xf>
    <xf numFmtId="0" fontId="17" fillId="0" borderId="197" xfId="0" applyFont="1" applyBorder="1" applyAlignment="1" applyProtection="1">
      <alignment horizontal="center"/>
      <protection locked="0"/>
    </xf>
    <xf numFmtId="0" fontId="17" fillId="0" borderId="169" xfId="0" applyFont="1" applyBorder="1" applyAlignment="1" applyProtection="1">
      <alignment horizontal="center"/>
      <protection locked="0"/>
    </xf>
    <xf numFmtId="0" fontId="17" fillId="0" borderId="191" xfId="0" applyFont="1" applyBorder="1" applyAlignment="1">
      <alignment horizontal="center"/>
    </xf>
    <xf numFmtId="0" fontId="17" fillId="0" borderId="107" xfId="0" applyFont="1" applyBorder="1" applyAlignment="1">
      <alignment horizontal="center"/>
    </xf>
    <xf numFmtId="0" fontId="17" fillId="0" borderId="192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81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193" xfId="0" applyFont="1" applyBorder="1" applyAlignment="1" applyProtection="1">
      <alignment horizontal="center"/>
      <protection locked="0"/>
    </xf>
    <xf numFmtId="0" fontId="17" fillId="0" borderId="113" xfId="0" applyFont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left" wrapText="1" shrinkToFit="1"/>
    </xf>
    <xf numFmtId="0" fontId="17" fillId="0" borderId="194" xfId="0" applyFont="1" applyBorder="1" applyAlignment="1" applyProtection="1">
      <alignment horizontal="left"/>
      <protection locked="0"/>
    </xf>
    <xf numFmtId="0" fontId="17" fillId="0" borderId="8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22" xfId="0" applyFont="1" applyBorder="1" applyAlignment="1">
      <alignment horizontal="center"/>
    </xf>
    <xf numFmtId="0" fontId="17" fillId="0" borderId="116" xfId="0" applyFont="1" applyBorder="1" applyAlignment="1">
      <alignment horizontal="center"/>
    </xf>
    <xf numFmtId="0" fontId="17" fillId="0" borderId="160" xfId="0" applyFont="1" applyBorder="1" applyAlignment="1">
      <alignment horizontal="center"/>
    </xf>
    <xf numFmtId="0" fontId="17" fillId="0" borderId="123" xfId="0" applyFont="1" applyBorder="1" applyAlignment="1">
      <alignment horizontal="center"/>
    </xf>
    <xf numFmtId="0" fontId="17" fillId="0" borderId="25" xfId="0" applyFont="1" applyBorder="1" applyAlignment="1" applyProtection="1">
      <alignment horizontal="right"/>
      <protection locked="0"/>
    </xf>
    <xf numFmtId="0" fontId="17" fillId="0" borderId="40" xfId="0" applyFont="1" applyBorder="1" applyAlignment="1" applyProtection="1">
      <alignment horizontal="right"/>
      <protection locked="0"/>
    </xf>
    <xf numFmtId="0" fontId="17" fillId="0" borderId="21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5" fillId="0" borderId="0" xfId="18" applyFont="1" applyBorder="1" applyAlignment="1">
      <alignment wrapText="1"/>
    </xf>
    <xf numFmtId="0" fontId="7" fillId="0" borderId="0" xfId="18" applyFont="1" applyAlignment="1">
      <alignment horizontal="center"/>
    </xf>
    <xf numFmtId="0" fontId="2" fillId="0" borderId="0" xfId="18" applyFont="1" applyAlignment="1">
      <alignment horizontal="center"/>
    </xf>
    <xf numFmtId="0" fontId="19" fillId="0" borderId="0" xfId="18" applyFont="1" applyBorder="1" applyAlignment="1">
      <alignment horizontal="left" wrapText="1"/>
    </xf>
    <xf numFmtId="0" fontId="8" fillId="0" borderId="47" xfId="1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0" fontId="2" fillId="0" borderId="26" xfId="7" applyFont="1" applyBorder="1" applyAlignment="1">
      <alignment horizontal="left" vertical="top"/>
    </xf>
    <xf numFmtId="0" fontId="2" fillId="0" borderId="86" xfId="7" applyFont="1" applyBorder="1" applyAlignment="1">
      <alignment horizontal="left" vertical="top"/>
    </xf>
    <xf numFmtId="0" fontId="2" fillId="0" borderId="26" xfId="21" applyFont="1" applyBorder="1" applyAlignment="1">
      <alignment horizontal="left" vertical="center"/>
    </xf>
    <xf numFmtId="0" fontId="2" fillId="0" borderId="86" xfId="21" applyFont="1" applyBorder="1" applyAlignment="1">
      <alignment horizontal="left" vertical="center"/>
    </xf>
    <xf numFmtId="0" fontId="8" fillId="0" borderId="18" xfId="13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37" xfId="0" applyFont="1" applyBorder="1" applyAlignment="1"/>
    <xf numFmtId="0" fontId="8" fillId="0" borderId="54" xfId="13" applyFont="1" applyBorder="1" applyAlignment="1">
      <alignment horizontal="center" wrapText="1"/>
    </xf>
    <xf numFmtId="0" fontId="2" fillId="0" borderId="22" xfId="0" applyFont="1" applyBorder="1" applyAlignment="1"/>
    <xf numFmtId="0" fontId="2" fillId="0" borderId="61" xfId="0" applyFont="1" applyBorder="1" applyAlignment="1"/>
    <xf numFmtId="3" fontId="15" fillId="0" borderId="1" xfId="12" applyNumberFormat="1" applyFont="1" applyBorder="1" applyAlignment="1">
      <alignment horizontal="right"/>
    </xf>
    <xf numFmtId="3" fontId="15" fillId="0" borderId="8" xfId="12" applyNumberFormat="1" applyFont="1" applyBorder="1" applyAlignment="1">
      <alignment horizontal="right"/>
    </xf>
    <xf numFmtId="3" fontId="15" fillId="0" borderId="39" xfId="12" applyNumberFormat="1" applyFont="1" applyBorder="1" applyAlignment="1">
      <alignment horizontal="right"/>
    </xf>
    <xf numFmtId="0" fontId="2" fillId="0" borderId="47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left" wrapText="1"/>
    </xf>
    <xf numFmtId="3" fontId="15" fillId="0" borderId="1" xfId="13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39" xfId="0" applyNumberFormat="1" applyBorder="1" applyAlignment="1">
      <alignment horizontal="right"/>
    </xf>
    <xf numFmtId="49" fontId="5" fillId="0" borderId="16" xfId="0" applyNumberFormat="1" applyFont="1" applyFill="1" applyBorder="1" applyAlignment="1">
      <alignment horizontal="right"/>
    </xf>
    <xf numFmtId="0" fontId="2" fillId="0" borderId="23" xfId="1" applyFont="1" applyBorder="1" applyAlignment="1">
      <alignment horizontal="left" vertical="center" wrapText="1"/>
    </xf>
    <xf numFmtId="0" fontId="8" fillId="0" borderId="72" xfId="1" applyFont="1" applyBorder="1" applyAlignment="1">
      <alignment horizontal="left" vertical="center" wrapText="1"/>
    </xf>
    <xf numFmtId="0" fontId="2" fillId="0" borderId="47" xfId="1" applyFont="1" applyBorder="1" applyAlignment="1">
      <alignment horizontal="left" vertical="center" wrapText="1"/>
    </xf>
    <xf numFmtId="0" fontId="2" fillId="0" borderId="39" xfId="1" applyFont="1" applyBorder="1" applyAlignment="1">
      <alignment horizontal="left" vertical="center" wrapText="1"/>
    </xf>
    <xf numFmtId="0" fontId="17" fillId="0" borderId="4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0" fontId="16" fillId="0" borderId="15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5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8" fillId="0" borderId="47" xfId="27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/>
    </xf>
    <xf numFmtId="0" fontId="8" fillId="0" borderId="59" xfId="27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wrapText="1"/>
    </xf>
    <xf numFmtId="0" fontId="18" fillId="0" borderId="52" xfId="3" applyFont="1" applyBorder="1" applyAlignment="1">
      <alignment horizontal="center" vertical="top" wrapText="1"/>
    </xf>
    <xf numFmtId="0" fontId="14" fillId="0" borderId="71" xfId="3" applyFont="1" applyBorder="1" applyAlignment="1">
      <alignment horizontal="center" vertical="top" wrapText="1"/>
    </xf>
    <xf numFmtId="0" fontId="2" fillId="0" borderId="26" xfId="0" applyFont="1" applyBorder="1" applyAlignment="1">
      <alignment horizontal="left" vertical="top"/>
    </xf>
    <xf numFmtId="0" fontId="2" fillId="0" borderId="86" xfId="0" applyFont="1" applyBorder="1" applyAlignment="1">
      <alignment horizontal="left" vertical="top"/>
    </xf>
    <xf numFmtId="0" fontId="18" fillId="0" borderId="44" xfId="3" applyFont="1" applyBorder="1" applyAlignment="1">
      <alignment horizontal="center" vertical="top" wrapText="1"/>
    </xf>
    <xf numFmtId="0" fontId="14" fillId="0" borderId="74" xfId="3" applyFont="1" applyBorder="1" applyAlignment="1">
      <alignment horizontal="center" vertical="top" wrapText="1"/>
    </xf>
    <xf numFmtId="0" fontId="8" fillId="0" borderId="23" xfId="27" applyFont="1" applyBorder="1" applyAlignment="1">
      <alignment horizontal="center" vertical="center" wrapText="1"/>
    </xf>
    <xf numFmtId="0" fontId="8" fillId="0" borderId="72" xfId="0" applyFont="1" applyBorder="1" applyAlignment="1">
      <alignment horizontal="left" wrapText="1"/>
    </xf>
    <xf numFmtId="3" fontId="7" fillId="0" borderId="27" xfId="4" applyNumberFormat="1" applyFont="1" applyFill="1" applyBorder="1" applyAlignment="1">
      <alignment horizontal="left" vertical="top"/>
    </xf>
    <xf numFmtId="3" fontId="7" fillId="0" borderId="28" xfId="4" applyNumberFormat="1" applyFont="1" applyFill="1" applyBorder="1" applyAlignment="1">
      <alignment horizontal="left" vertical="top"/>
    </xf>
    <xf numFmtId="3" fontId="7" fillId="0" borderId="30" xfId="4" applyNumberFormat="1" applyFont="1" applyFill="1" applyBorder="1" applyAlignment="1">
      <alignment horizontal="left" vertical="top"/>
    </xf>
    <xf numFmtId="0" fontId="16" fillId="0" borderId="0" xfId="28" applyFont="1" applyAlignment="1">
      <alignment horizontal="left" vertical="top" wrapText="1"/>
    </xf>
    <xf numFmtId="0" fontId="16" fillId="0" borderId="0" xfId="28" applyFont="1" applyBorder="1" applyAlignment="1">
      <alignment horizontal="left" vertical="top" wrapText="1"/>
    </xf>
    <xf numFmtId="3" fontId="2" fillId="0" borderId="25" xfId="4" applyNumberFormat="1" applyFont="1" applyBorder="1" applyAlignment="1">
      <alignment horizontal="left" vertical="center"/>
    </xf>
    <xf numFmtId="3" fontId="2" fillId="0" borderId="40" xfId="4" applyNumberFormat="1" applyFont="1" applyBorder="1" applyAlignment="1">
      <alignment horizontal="left" vertical="center"/>
    </xf>
    <xf numFmtId="3" fontId="2" fillId="0" borderId="47" xfId="1" applyNumberFormat="1" applyFont="1" applyBorder="1" applyAlignment="1">
      <alignment horizontal="left" vertical="center"/>
    </xf>
    <xf numFmtId="3" fontId="2" fillId="0" borderId="39" xfId="1" applyNumberFormat="1" applyFont="1" applyBorder="1" applyAlignment="1">
      <alignment horizontal="left" vertical="center"/>
    </xf>
    <xf numFmtId="3" fontId="2" fillId="0" borderId="47" xfId="4" applyNumberFormat="1" applyFont="1" applyBorder="1" applyAlignment="1">
      <alignment horizontal="left" vertical="top"/>
    </xf>
    <xf numFmtId="3" fontId="2" fillId="0" borderId="39" xfId="4" applyNumberFormat="1" applyFont="1" applyBorder="1" applyAlignment="1">
      <alignment horizontal="left" vertical="top"/>
    </xf>
    <xf numFmtId="3" fontId="18" fillId="0" borderId="47" xfId="4" applyNumberFormat="1" applyFont="1" applyBorder="1" applyAlignment="1">
      <alignment horizontal="left" vertical="center" wrapText="1"/>
    </xf>
    <xf numFmtId="3" fontId="18" fillId="0" borderId="39" xfId="4" applyNumberFormat="1" applyFont="1" applyBorder="1" applyAlignment="1">
      <alignment horizontal="left" vertical="center" wrapText="1"/>
    </xf>
    <xf numFmtId="3" fontId="2" fillId="0" borderId="59" xfId="0" applyNumberFormat="1" applyFont="1" applyBorder="1" applyAlignment="1">
      <alignment horizontal="left"/>
    </xf>
    <xf numFmtId="3" fontId="2" fillId="0" borderId="33" xfId="0" applyNumberFormat="1" applyFont="1" applyBorder="1" applyAlignment="1">
      <alignment horizontal="left"/>
    </xf>
    <xf numFmtId="3" fontId="7" fillId="0" borderId="47" xfId="0" applyNumberFormat="1" applyFont="1" applyBorder="1" applyAlignment="1">
      <alignment horizontal="left"/>
    </xf>
    <xf numFmtId="3" fontId="7" fillId="0" borderId="39" xfId="0" applyNumberFormat="1" applyFont="1" applyBorder="1" applyAlignment="1">
      <alignment horizontal="left"/>
    </xf>
    <xf numFmtId="3" fontId="2" fillId="0" borderId="47" xfId="0" applyNumberFormat="1" applyFont="1" applyBorder="1" applyAlignment="1">
      <alignment horizontal="left"/>
    </xf>
    <xf numFmtId="3" fontId="2" fillId="0" borderId="39" xfId="0" applyNumberFormat="1" applyFont="1" applyBorder="1" applyAlignment="1">
      <alignment horizontal="left"/>
    </xf>
    <xf numFmtId="3" fontId="2" fillId="0" borderId="38" xfId="0" applyNumberFormat="1" applyFont="1" applyBorder="1" applyAlignment="1">
      <alignment horizontal="left"/>
    </xf>
    <xf numFmtId="3" fontId="2" fillId="0" borderId="49" xfId="0" applyNumberFormat="1" applyFont="1" applyBorder="1" applyAlignment="1">
      <alignment horizontal="left"/>
    </xf>
    <xf numFmtId="3" fontId="2" fillId="0" borderId="25" xfId="0" applyNumberFormat="1" applyFont="1" applyBorder="1" applyAlignment="1">
      <alignment horizontal="left"/>
    </xf>
    <xf numFmtId="3" fontId="2" fillId="0" borderId="40" xfId="0" applyNumberFormat="1" applyFont="1" applyBorder="1" applyAlignment="1">
      <alignment horizontal="left"/>
    </xf>
    <xf numFmtId="3" fontId="2" fillId="0" borderId="25" xfId="4" applyNumberFormat="1" applyFont="1" applyBorder="1" applyAlignment="1">
      <alignment horizontal="left" vertical="top"/>
    </xf>
    <xf numFmtId="3" fontId="2" fillId="0" borderId="40" xfId="4" applyNumberFormat="1" applyFont="1" applyBorder="1" applyAlignment="1">
      <alignment horizontal="left" vertical="top"/>
    </xf>
    <xf numFmtId="3" fontId="7" fillId="0" borderId="59" xfId="4" applyNumberFormat="1" applyFont="1" applyFill="1" applyBorder="1" applyAlignment="1">
      <alignment horizontal="left" vertical="top"/>
    </xf>
    <xf numFmtId="3" fontId="7" fillId="0" borderId="33" xfId="4" applyNumberFormat="1" applyFont="1" applyFill="1" applyBorder="1" applyAlignment="1">
      <alignment horizontal="left" vertical="top"/>
    </xf>
    <xf numFmtId="3" fontId="7" fillId="0" borderId="36" xfId="0" applyNumberFormat="1" applyFont="1" applyBorder="1" applyAlignment="1">
      <alignment horizontal="left"/>
    </xf>
    <xf numFmtId="3" fontId="7" fillId="0" borderId="61" xfId="0" applyNumberFormat="1" applyFont="1" applyBorder="1" applyAlignment="1">
      <alignment horizontal="left"/>
    </xf>
    <xf numFmtId="0" fontId="2" fillId="0" borderId="16" xfId="0" applyFont="1" applyBorder="1" applyAlignment="1"/>
    <xf numFmtId="3" fontId="2" fillId="7" borderId="35" xfId="13" applyNumberFormat="1" applyFont="1" applyFill="1" applyBorder="1" applyAlignment="1">
      <alignment horizontal="right" vertical="center"/>
    </xf>
    <xf numFmtId="3" fontId="2" fillId="7" borderId="55" xfId="13" applyNumberFormat="1" applyFont="1" applyFill="1" applyBorder="1" applyAlignment="1">
      <alignment horizontal="right" vertical="center"/>
    </xf>
    <xf numFmtId="0" fontId="8" fillId="0" borderId="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2" fillId="0" borderId="26" xfId="0" applyFont="1" applyBorder="1" applyAlignment="1" applyProtection="1">
      <alignment horizontal="left"/>
      <protection locked="0"/>
    </xf>
    <xf numFmtId="0" fontId="8" fillId="0" borderId="4" xfId="4" applyFont="1" applyBorder="1" applyAlignment="1">
      <alignment horizontal="left" vertical="center"/>
    </xf>
    <xf numFmtId="0" fontId="8" fillId="0" borderId="15" xfId="4" applyFont="1" applyBorder="1" applyAlignment="1">
      <alignment horizontal="left" vertical="center"/>
    </xf>
    <xf numFmtId="0" fontId="8" fillId="0" borderId="13" xfId="4" applyFont="1" applyBorder="1" applyAlignment="1">
      <alignment horizontal="left" vertical="center"/>
    </xf>
    <xf numFmtId="0" fontId="5" fillId="0" borderId="20" xfId="11" applyFont="1" applyBorder="1" applyAlignment="1">
      <alignment horizontal="center" vertical="center" wrapText="1"/>
    </xf>
    <xf numFmtId="0" fontId="5" fillId="0" borderId="15" xfId="11" applyFont="1" applyBorder="1" applyAlignment="1">
      <alignment horizontal="center" vertical="center" wrapText="1"/>
    </xf>
    <xf numFmtId="0" fontId="5" fillId="0" borderId="44" xfId="11" applyFont="1" applyBorder="1" applyAlignment="1">
      <alignment horizontal="center" vertical="center" wrapText="1"/>
    </xf>
    <xf numFmtId="0" fontId="5" fillId="0" borderId="53" xfId="11" applyFont="1" applyBorder="1" applyAlignment="1">
      <alignment horizontal="center" vertical="center" wrapText="1"/>
    </xf>
    <xf numFmtId="0" fontId="8" fillId="0" borderId="4" xfId="4" applyFont="1" applyBorder="1" applyAlignment="1">
      <alignment horizontal="left" vertical="center" wrapText="1"/>
    </xf>
    <xf numFmtId="0" fontId="8" fillId="0" borderId="13" xfId="4" applyFont="1" applyBorder="1" applyAlignment="1">
      <alignment horizontal="left" vertical="center" wrapText="1"/>
    </xf>
    <xf numFmtId="0" fontId="2" fillId="0" borderId="86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shrinkToFit="1"/>
    </xf>
    <xf numFmtId="0" fontId="2" fillId="0" borderId="39" xfId="0" applyFont="1" applyBorder="1" applyAlignment="1">
      <alignment horizontal="left" shrinkToFit="1"/>
    </xf>
    <xf numFmtId="0" fontId="8" fillId="0" borderId="1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39" xfId="1" applyFont="1" applyBorder="1" applyAlignment="1">
      <alignment horizontal="left" vertical="top" wrapText="1"/>
    </xf>
    <xf numFmtId="0" fontId="3" fillId="0" borderId="36" xfId="9" applyFont="1" applyBorder="1" applyAlignment="1">
      <alignment horizontal="left" wrapText="1"/>
    </xf>
    <xf numFmtId="0" fontId="3" fillId="0" borderId="22" xfId="9" applyFont="1" applyBorder="1" applyAlignment="1">
      <alignment horizontal="left" wrapText="1"/>
    </xf>
    <xf numFmtId="0" fontId="15" fillId="0" borderId="47" xfId="4" applyFont="1" applyBorder="1" applyAlignment="1">
      <alignment horizontal="left" vertical="top"/>
    </xf>
    <xf numFmtId="0" fontId="15" fillId="0" borderId="8" xfId="4" applyFont="1" applyBorder="1" applyAlignment="1">
      <alignment horizontal="left" vertical="top"/>
    </xf>
    <xf numFmtId="0" fontId="8" fillId="10" borderId="45" xfId="4" applyFont="1" applyFill="1" applyBorder="1" applyAlignment="1">
      <alignment horizontal="left" vertical="top" wrapText="1"/>
    </xf>
    <xf numFmtId="0" fontId="8" fillId="10" borderId="48" xfId="4" applyFont="1" applyFill="1" applyBorder="1" applyAlignment="1">
      <alignment horizontal="left" vertical="top" wrapText="1"/>
    </xf>
    <xf numFmtId="0" fontId="8" fillId="0" borderId="1" xfId="4" applyFont="1" applyBorder="1" applyAlignment="1">
      <alignment horizontal="left" vertical="center"/>
    </xf>
    <xf numFmtId="0" fontId="8" fillId="0" borderId="39" xfId="4" applyFont="1" applyBorder="1" applyAlignment="1">
      <alignment horizontal="left" vertical="center"/>
    </xf>
    <xf numFmtId="0" fontId="2" fillId="0" borderId="8" xfId="0" applyFont="1" applyBorder="1" applyAlignment="1">
      <alignment vertical="top" wrapText="1"/>
    </xf>
    <xf numFmtId="0" fontId="2" fillId="0" borderId="39" xfId="0" applyFont="1" applyBorder="1" applyAlignment="1">
      <alignment horizontal="left" vertical="top" wrapText="1"/>
    </xf>
    <xf numFmtId="0" fontId="8" fillId="0" borderId="45" xfId="4" applyFont="1" applyBorder="1" applyAlignment="1">
      <alignment horizontal="left" vertical="top" wrapText="1"/>
    </xf>
    <xf numFmtId="0" fontId="8" fillId="0" borderId="48" xfId="4" applyFont="1" applyBorder="1" applyAlignment="1">
      <alignment horizontal="left" vertical="top" wrapText="1"/>
    </xf>
    <xf numFmtId="0" fontId="15" fillId="0" borderId="59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5" fillId="0" borderId="52" xfId="11" applyFont="1" applyBorder="1" applyAlignment="1">
      <alignment horizontal="center" vertical="center" wrapText="1"/>
    </xf>
    <xf numFmtId="0" fontId="5" fillId="0" borderId="46" xfId="11" applyFont="1" applyBorder="1" applyAlignment="1">
      <alignment horizontal="center" vertical="center" wrapText="1"/>
    </xf>
    <xf numFmtId="0" fontId="8" fillId="0" borderId="51" xfId="1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5" fillId="0" borderId="44" xfId="11" applyFont="1" applyBorder="1" applyAlignment="1">
      <alignment horizontal="center" vertical="top" wrapText="1"/>
    </xf>
    <xf numFmtId="0" fontId="5" fillId="0" borderId="55" xfId="11" applyFont="1" applyBorder="1" applyAlignment="1">
      <alignment horizontal="center" vertical="top" wrapText="1"/>
    </xf>
    <xf numFmtId="0" fontId="5" fillId="0" borderId="60" xfId="11" applyFont="1" applyBorder="1" applyAlignment="1">
      <alignment horizontal="center" vertical="top" wrapText="1"/>
    </xf>
    <xf numFmtId="0" fontId="5" fillId="0" borderId="113" xfId="11" applyFont="1" applyBorder="1" applyAlignment="1">
      <alignment horizontal="center" vertical="top" wrapText="1"/>
    </xf>
    <xf numFmtId="0" fontId="8" fillId="0" borderId="45" xfId="4" applyFont="1" applyBorder="1" applyAlignment="1">
      <alignment horizontal="left" wrapText="1"/>
    </xf>
    <xf numFmtId="0" fontId="8" fillId="0" borderId="48" xfId="4" applyFont="1" applyBorder="1" applyAlignment="1">
      <alignment horizontal="left" wrapText="1"/>
    </xf>
    <xf numFmtId="0" fontId="8" fillId="0" borderId="45" xfId="0" applyFont="1" applyBorder="1" applyAlignment="1">
      <alignment horizontal="left" wrapText="1"/>
    </xf>
    <xf numFmtId="0" fontId="24" fillId="0" borderId="46" xfId="0" applyFont="1" applyBorder="1" applyAlignment="1">
      <alignment horizontal="left" wrapText="1"/>
    </xf>
    <xf numFmtId="0" fontId="24" fillId="0" borderId="48" xfId="0" applyFont="1" applyBorder="1" applyAlignment="1">
      <alignment horizontal="left" wrapText="1"/>
    </xf>
    <xf numFmtId="0" fontId="3" fillId="0" borderId="45" xfId="21" applyFont="1" applyBorder="1" applyAlignment="1">
      <alignment horizontal="center" vertical="center"/>
    </xf>
    <xf numFmtId="0" fontId="3" fillId="0" borderId="48" xfId="21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3" fontId="3" fillId="0" borderId="4" xfId="21" applyNumberFormat="1" applyFont="1" applyBorder="1" applyAlignment="1" applyProtection="1">
      <alignment horizontal="right" vertical="center"/>
      <protection locked="0"/>
    </xf>
    <xf numFmtId="3" fontId="3" fillId="0" borderId="13" xfId="21" applyNumberFormat="1" applyFont="1" applyBorder="1" applyAlignment="1" applyProtection="1">
      <alignment horizontal="right" vertical="center"/>
      <protection locked="0"/>
    </xf>
    <xf numFmtId="3" fontId="2" fillId="0" borderId="15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35" xfId="0" applyNumberFormat="1" applyFont="1" applyBorder="1" applyAlignment="1" applyProtection="1">
      <alignment horizontal="right"/>
      <protection locked="0"/>
    </xf>
    <xf numFmtId="3" fontId="2" fillId="0" borderId="55" xfId="0" applyNumberFormat="1" applyFont="1" applyBorder="1" applyAlignment="1" applyProtection="1">
      <alignment horizontal="right"/>
      <protection locked="0"/>
    </xf>
    <xf numFmtId="0" fontId="8" fillId="0" borderId="45" xfId="1" applyFont="1" applyBorder="1" applyAlignment="1">
      <alignment horizontal="left" vertical="center" wrapText="1"/>
    </xf>
    <xf numFmtId="0" fontId="8" fillId="0" borderId="46" xfId="1" applyFont="1" applyBorder="1" applyAlignment="1">
      <alignment horizontal="left" vertical="center" wrapText="1"/>
    </xf>
    <xf numFmtId="0" fontId="8" fillId="0" borderId="4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wrapText="1"/>
    </xf>
    <xf numFmtId="0" fontId="8" fillId="0" borderId="49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40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39" xfId="1" applyFont="1" applyBorder="1" applyAlignment="1">
      <alignment horizontal="center" wrapText="1"/>
    </xf>
    <xf numFmtId="0" fontId="8" fillId="0" borderId="68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3" fontId="25" fillId="0" borderId="4" xfId="21" applyNumberFormat="1" applyFont="1" applyBorder="1" applyAlignment="1">
      <alignment horizontal="right" vertical="center"/>
    </xf>
    <xf numFmtId="3" fontId="25" fillId="0" borderId="13" xfId="21" applyNumberFormat="1" applyFont="1" applyBorder="1" applyAlignment="1">
      <alignment horizontal="right" vertical="center"/>
    </xf>
    <xf numFmtId="3" fontId="3" fillId="0" borderId="2" xfId="21" applyNumberFormat="1" applyFont="1" applyFill="1" applyBorder="1" applyAlignment="1" applyProtection="1">
      <alignment horizontal="right" vertical="center"/>
      <protection locked="0"/>
    </xf>
    <xf numFmtId="3" fontId="3" fillId="0" borderId="5" xfId="21" applyNumberFormat="1" applyFont="1" applyFill="1" applyBorder="1" applyAlignment="1" applyProtection="1">
      <alignment horizontal="right" vertical="center"/>
      <protection locked="0"/>
    </xf>
    <xf numFmtId="0" fontId="2" fillId="0" borderId="39" xfId="0" applyFont="1" applyBorder="1" applyAlignment="1">
      <alignment horizontal="left"/>
    </xf>
    <xf numFmtId="0" fontId="2" fillId="0" borderId="19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9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8" fillId="0" borderId="38" xfId="1" applyFont="1" applyBorder="1" applyAlignment="1">
      <alignment horizontal="left" vertical="center" wrapText="1"/>
    </xf>
    <xf numFmtId="0" fontId="8" fillId="0" borderId="49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7" xfId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right"/>
    </xf>
    <xf numFmtId="0" fontId="5" fillId="0" borderId="54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8" fillId="0" borderId="59" xfId="1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8" fillId="0" borderId="47" xfId="1" applyFont="1" applyBorder="1" applyAlignment="1">
      <alignment horizontal="left" vertical="top"/>
    </xf>
    <xf numFmtId="0" fontId="8" fillId="0" borderId="8" xfId="1" applyFont="1" applyBorder="1" applyAlignment="1">
      <alignment horizontal="left" vertical="top"/>
    </xf>
    <xf numFmtId="0" fontId="8" fillId="0" borderId="39" xfId="1" applyFont="1" applyBorder="1" applyAlignment="1">
      <alignment horizontal="left" vertical="top"/>
    </xf>
    <xf numFmtId="0" fontId="2" fillId="0" borderId="39" xfId="0" applyFont="1" applyBorder="1" applyAlignment="1">
      <alignment vertical="top" wrapText="1"/>
    </xf>
    <xf numFmtId="0" fontId="8" fillId="10" borderId="47" xfId="1" applyFont="1" applyFill="1" applyBorder="1" applyAlignment="1">
      <alignment horizontal="left" vertical="top" wrapText="1"/>
    </xf>
    <xf numFmtId="0" fontId="8" fillId="10" borderId="8" xfId="1" applyFont="1" applyFill="1" applyBorder="1" applyAlignment="1">
      <alignment horizontal="left" vertical="top" wrapText="1"/>
    </xf>
    <xf numFmtId="0" fontId="8" fillId="10" borderId="39" xfId="1" applyFont="1" applyFill="1" applyBorder="1" applyAlignment="1">
      <alignment horizontal="left" vertical="top" wrapText="1"/>
    </xf>
    <xf numFmtId="0" fontId="8" fillId="0" borderId="47" xfId="4" applyFont="1" applyBorder="1" applyAlignment="1">
      <alignment horizontal="left" vertical="center" wrapText="1"/>
    </xf>
    <xf numFmtId="0" fontId="8" fillId="0" borderId="8" xfId="4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8" fillId="0" borderId="59" xfId="4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2" fillId="0" borderId="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8" fillId="0" borderId="59" xfId="13" applyFont="1" applyFill="1" applyBorder="1" applyAlignment="1">
      <alignment horizontal="left" vertical="center" wrapText="1"/>
    </xf>
    <xf numFmtId="0" fontId="8" fillId="0" borderId="32" xfId="13" applyFont="1" applyFill="1" applyBorder="1" applyAlignment="1">
      <alignment horizontal="left" vertical="center" wrapText="1"/>
    </xf>
    <xf numFmtId="0" fontId="8" fillId="0" borderId="33" xfId="13" applyFont="1" applyFill="1" applyBorder="1" applyAlignment="1">
      <alignment horizontal="left" vertical="center" wrapText="1"/>
    </xf>
    <xf numFmtId="0" fontId="8" fillId="0" borderId="47" xfId="13" applyFont="1" applyBorder="1" applyAlignment="1">
      <alignment horizontal="left" vertical="center"/>
    </xf>
    <xf numFmtId="0" fontId="8" fillId="0" borderId="8" xfId="13" applyFont="1" applyBorder="1" applyAlignment="1">
      <alignment horizontal="left" vertical="center"/>
    </xf>
    <xf numFmtId="0" fontId="8" fillId="0" borderId="39" xfId="13" applyFont="1" applyBorder="1" applyAlignment="1">
      <alignment horizontal="left" vertical="center"/>
    </xf>
    <xf numFmtId="3" fontId="2" fillId="0" borderId="2" xfId="20" quotePrefix="1" applyNumberFormat="1" applyFont="1" applyBorder="1" applyAlignment="1">
      <alignment horizontal="center"/>
    </xf>
    <xf numFmtId="3" fontId="2" fillId="0" borderId="68" xfId="20" quotePrefix="1" applyNumberFormat="1" applyFont="1" applyBorder="1" applyAlignment="1">
      <alignment horizontal="center"/>
    </xf>
    <xf numFmtId="3" fontId="2" fillId="0" borderId="18" xfId="20" applyNumberFormat="1" applyFont="1" applyBorder="1" applyAlignment="1">
      <alignment horizontal="center"/>
    </xf>
    <xf numFmtId="3" fontId="2" fillId="0" borderId="14" xfId="20" quotePrefix="1" applyNumberFormat="1" applyFont="1" applyBorder="1" applyAlignment="1">
      <alignment horizontal="center"/>
    </xf>
    <xf numFmtId="3" fontId="25" fillId="0" borderId="97" xfId="20" applyNumberFormat="1" applyFont="1" applyBorder="1" applyAlignment="1">
      <alignment horizontal="left"/>
    </xf>
    <xf numFmtId="3" fontId="25" fillId="0" borderId="198" xfId="20" applyNumberFormat="1" applyFont="1" applyBorder="1" applyAlignment="1">
      <alignment horizontal="left"/>
    </xf>
    <xf numFmtId="3" fontId="2" fillId="0" borderId="18" xfId="20" quotePrefix="1" applyNumberFormat="1" applyFont="1" applyBorder="1" applyAlignment="1">
      <alignment horizontal="center"/>
    </xf>
    <xf numFmtId="3" fontId="25" fillId="0" borderId="15" xfId="24" quotePrefix="1" applyNumberFormat="1" applyFont="1" applyBorder="1" applyAlignment="1">
      <alignment horizontal="center" wrapText="1"/>
    </xf>
    <xf numFmtId="3" fontId="25" fillId="0" borderId="2" xfId="24" applyNumberFormat="1" applyFont="1" applyBorder="1" applyAlignment="1"/>
    <xf numFmtId="3" fontId="25" fillId="0" borderId="68" xfId="24" applyNumberFormat="1" applyFont="1" applyBorder="1" applyAlignment="1"/>
    <xf numFmtId="3" fontId="25" fillId="0" borderId="18" xfId="24" quotePrefix="1" applyNumberFormat="1" applyFont="1" applyBorder="1" applyAlignment="1">
      <alignment horizontal="center"/>
    </xf>
    <xf numFmtId="3" fontId="25" fillId="0" borderId="14" xfId="24" quotePrefix="1" applyNumberFormat="1" applyFont="1" applyBorder="1" applyAlignment="1">
      <alignment horizontal="center"/>
    </xf>
    <xf numFmtId="3" fontId="25" fillId="0" borderId="0" xfId="24" quotePrefix="1" applyNumberFormat="1" applyFont="1" applyBorder="1" applyAlignment="1">
      <alignment horizontal="center"/>
    </xf>
    <xf numFmtId="3" fontId="25" fillId="0" borderId="199" xfId="24" applyNumberFormat="1" applyFont="1" applyBorder="1" applyAlignment="1" applyProtection="1">
      <alignment horizontal="right"/>
      <protection locked="0"/>
    </xf>
    <xf numFmtId="3" fontId="25" fillId="0" borderId="200" xfId="24" applyNumberFormat="1" applyFont="1" applyBorder="1" applyAlignment="1" applyProtection="1">
      <alignment horizontal="right"/>
      <protection locked="0"/>
    </xf>
    <xf numFmtId="0" fontId="25" fillId="0" borderId="122" xfId="24" applyFont="1" applyBorder="1" applyAlignment="1">
      <alignment horizontal="center"/>
    </xf>
    <xf numFmtId="0" fontId="25" fillId="0" borderId="116" xfId="24" applyFont="1" applyBorder="1" applyAlignment="1">
      <alignment horizontal="center"/>
    </xf>
    <xf numFmtId="0" fontId="25" fillId="0" borderId="117" xfId="24" applyFont="1" applyBorder="1" applyAlignment="1">
      <alignment horizontal="center"/>
    </xf>
    <xf numFmtId="3" fontId="3" fillId="0" borderId="165" xfId="24" applyNumberFormat="1" applyFont="1" applyBorder="1" applyAlignment="1">
      <alignment horizontal="right"/>
    </xf>
    <xf numFmtId="3" fontId="3" fillId="0" borderId="101" xfId="24" applyNumberFormat="1" applyFont="1" applyBorder="1" applyAlignment="1">
      <alignment horizontal="right"/>
    </xf>
    <xf numFmtId="3" fontId="25" fillId="0" borderId="201" xfId="24" applyNumberFormat="1" applyFont="1" applyBorder="1" applyAlignment="1" applyProtection="1">
      <alignment horizontal="right"/>
      <protection locked="0"/>
    </xf>
    <xf numFmtId="3" fontId="25" fillId="0" borderId="202" xfId="24" applyNumberFormat="1" applyFont="1" applyBorder="1" applyAlignment="1" applyProtection="1">
      <alignment horizontal="right"/>
      <protection locked="0"/>
    </xf>
    <xf numFmtId="3" fontId="25" fillId="0" borderId="180" xfId="24" applyNumberFormat="1" applyFont="1" applyBorder="1" applyAlignment="1" applyProtection="1">
      <alignment horizontal="right"/>
      <protection locked="0"/>
    </xf>
    <xf numFmtId="3" fontId="25" fillId="0" borderId="174" xfId="24" applyNumberFormat="1" applyFont="1" applyBorder="1" applyAlignment="1" applyProtection="1">
      <alignment horizontal="right"/>
      <protection locked="0"/>
    </xf>
    <xf numFmtId="0" fontId="8" fillId="0" borderId="29" xfId="3" applyFont="1" applyBorder="1" applyAlignment="1">
      <alignment horizontal="center" vertical="top" wrapText="1"/>
    </xf>
    <xf numFmtId="0" fontId="8" fillId="0" borderId="28" xfId="3" applyFont="1" applyBorder="1" applyAlignment="1">
      <alignment horizontal="center" vertical="top" wrapText="1"/>
    </xf>
    <xf numFmtId="0" fontId="8" fillId="0" borderId="75" xfId="3" applyFont="1" applyBorder="1" applyAlignment="1">
      <alignment horizontal="center" vertical="top" wrapText="1"/>
    </xf>
    <xf numFmtId="0" fontId="8" fillId="0" borderId="44" xfId="3" applyFont="1" applyBorder="1" applyAlignment="1">
      <alignment horizontal="center" vertical="top" wrapText="1"/>
    </xf>
    <xf numFmtId="0" fontId="0" fillId="0" borderId="53" xfId="0" applyBorder="1" applyAlignment="1"/>
    <xf numFmtId="0" fontId="17" fillId="0" borderId="4" xfId="1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17" fillId="0" borderId="46" xfId="1" applyFont="1" applyBorder="1" applyAlignment="1">
      <alignment horizontal="lef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17" fillId="0" borderId="1" xfId="2" applyFont="1" applyBorder="1" applyAlignment="1">
      <alignment horizontal="left" vertical="center" wrapText="1"/>
    </xf>
    <xf numFmtId="0" fontId="17" fillId="0" borderId="39" xfId="0" applyFont="1" applyBorder="1" applyAlignment="1">
      <alignment vertical="center" wrapText="1"/>
    </xf>
    <xf numFmtId="0" fontId="17" fillId="0" borderId="20" xfId="1" applyFont="1" applyBorder="1" applyAlignment="1">
      <alignment horizontal="left" vertical="center" wrapText="1"/>
    </xf>
    <xf numFmtId="0" fontId="17" fillId="0" borderId="46" xfId="1" applyFont="1" applyFill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45" xfId="1" applyFont="1" applyBorder="1" applyAlignment="1">
      <alignment horizontal="left" wrapText="1"/>
    </xf>
    <xf numFmtId="0" fontId="0" fillId="0" borderId="71" xfId="0" applyBorder="1" applyAlignment="1">
      <alignment horizontal="left" wrapText="1"/>
    </xf>
    <xf numFmtId="0" fontId="17" fillId="0" borderId="52" xfId="1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17" fillId="0" borderId="45" xfId="1" applyFont="1" applyBorder="1" applyAlignment="1">
      <alignment horizontal="left" vertical="center" wrapText="1"/>
    </xf>
    <xf numFmtId="0" fontId="0" fillId="0" borderId="46" xfId="0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25" fillId="0" borderId="26" xfId="21" applyFont="1" applyBorder="1" applyAlignment="1">
      <alignment horizontal="left" vertical="top"/>
    </xf>
    <xf numFmtId="0" fontId="25" fillId="0" borderId="86" xfId="21" applyFont="1" applyBorder="1" applyAlignment="1">
      <alignment horizontal="left" vertical="top"/>
    </xf>
    <xf numFmtId="0" fontId="17" fillId="0" borderId="51" xfId="1" applyFont="1" applyBorder="1" applyAlignment="1">
      <alignment horizontal="left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62" xfId="0" applyFont="1" applyBorder="1" applyAlignment="1">
      <alignment vertical="center" wrapText="1"/>
    </xf>
    <xf numFmtId="0" fontId="17" fillId="0" borderId="62" xfId="0" applyFont="1" applyBorder="1" applyAlignment="1">
      <alignment wrapText="1"/>
    </xf>
    <xf numFmtId="0" fontId="17" fillId="0" borderId="72" xfId="0" applyFont="1" applyBorder="1" applyAlignment="1">
      <alignment wrapText="1"/>
    </xf>
    <xf numFmtId="0" fontId="7" fillId="0" borderId="1" xfId="2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45" xfId="1" applyFont="1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86" xfId="0" applyFont="1" applyBorder="1" applyAlignment="1" applyProtection="1">
      <alignment horizontal="left" vertical="top"/>
      <protection locked="0"/>
    </xf>
    <xf numFmtId="0" fontId="8" fillId="0" borderId="20" xfId="3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7" fillId="0" borderId="54" xfId="11" applyFont="1" applyFill="1" applyBorder="1" applyAlignment="1">
      <alignment horizontal="center" vertical="top" wrapText="1"/>
    </xf>
    <xf numFmtId="0" fontId="7" fillId="0" borderId="43" xfId="11" applyFont="1" applyFill="1" applyBorder="1" applyAlignment="1">
      <alignment horizontal="center" vertical="top" wrapText="1"/>
    </xf>
    <xf numFmtId="0" fontId="7" fillId="0" borderId="20" xfId="11" applyFont="1" applyBorder="1" applyAlignment="1">
      <alignment horizontal="center" vertical="top" wrapText="1"/>
    </xf>
    <xf numFmtId="0" fontId="7" fillId="0" borderId="15" xfId="11" applyFont="1" applyBorder="1" applyAlignment="1">
      <alignment horizontal="center" vertical="top" wrapText="1"/>
    </xf>
    <xf numFmtId="0" fontId="7" fillId="0" borderId="5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2" fillId="0" borderId="26" xfId="14" applyFont="1" applyBorder="1" applyAlignment="1">
      <alignment horizontal="left"/>
    </xf>
    <xf numFmtId="0" fontId="2" fillId="0" borderId="86" xfId="14" applyFont="1" applyBorder="1" applyAlignment="1">
      <alignment horizontal="left"/>
    </xf>
    <xf numFmtId="49" fontId="2" fillId="0" borderId="26" xfId="14" applyNumberFormat="1" applyFont="1" applyBorder="1" applyAlignment="1">
      <alignment horizontal="left"/>
    </xf>
    <xf numFmtId="0" fontId="25" fillId="0" borderId="155" xfId="25" applyFont="1" applyBorder="1" applyAlignment="1">
      <alignment horizontal="center"/>
    </xf>
    <xf numFmtId="0" fontId="25" fillId="0" borderId="116" xfId="25" applyFont="1" applyBorder="1" applyAlignment="1">
      <alignment horizontal="center"/>
    </xf>
    <xf numFmtId="0" fontId="25" fillId="0" borderId="117" xfId="25" applyFont="1" applyBorder="1" applyAlignment="1">
      <alignment horizontal="center"/>
    </xf>
    <xf numFmtId="0" fontId="25" fillId="0" borderId="165" xfId="25" applyFont="1" applyBorder="1" applyAlignment="1">
      <alignment horizontal="center"/>
    </xf>
    <xf numFmtId="0" fontId="25" fillId="0" borderId="100" xfId="25" applyFont="1" applyBorder="1" applyAlignment="1">
      <alignment horizontal="center"/>
    </xf>
    <xf numFmtId="0" fontId="25" fillId="0" borderId="101" xfId="25" applyFont="1" applyBorder="1" applyAlignment="1">
      <alignment horizontal="center"/>
    </xf>
    <xf numFmtId="0" fontId="25" fillId="0" borderId="2" xfId="25" applyFont="1" applyBorder="1" applyAlignment="1">
      <alignment horizontal="center"/>
    </xf>
    <xf numFmtId="0" fontId="25" fillId="0" borderId="16" xfId="25" quotePrefix="1" applyFont="1" applyBorder="1" applyAlignment="1">
      <alignment horizontal="center"/>
    </xf>
    <xf numFmtId="0" fontId="25" fillId="0" borderId="68" xfId="25" quotePrefix="1" applyFont="1" applyBorder="1" applyAlignment="1">
      <alignment horizontal="center"/>
    </xf>
    <xf numFmtId="0" fontId="2" fillId="0" borderId="26" xfId="0" applyFont="1" applyBorder="1" applyAlignment="1" applyProtection="1">
      <alignment horizontal="left" vertical="top"/>
    </xf>
    <xf numFmtId="0" fontId="2" fillId="0" borderId="86" xfId="0" applyFont="1" applyBorder="1" applyAlignment="1" applyProtection="1">
      <alignment horizontal="left" vertical="top"/>
    </xf>
    <xf numFmtId="0" fontId="16" fillId="0" borderId="147" xfId="19" applyFont="1" applyFill="1" applyBorder="1" applyAlignment="1" applyProtection="1">
      <alignment horizontal="center" vertical="center" wrapText="1"/>
    </xf>
    <xf numFmtId="0" fontId="16" fillId="0" borderId="151" xfId="19" applyFont="1" applyFill="1" applyBorder="1" applyAlignment="1" applyProtection="1">
      <alignment horizontal="center" vertical="center" wrapText="1"/>
    </xf>
    <xf numFmtId="0" fontId="7" fillId="0" borderId="155" xfId="19" applyFont="1" applyFill="1" applyBorder="1" applyAlignment="1" applyProtection="1">
      <alignment horizontal="center"/>
    </xf>
    <xf numFmtId="0" fontId="7" fillId="0" borderId="116" xfId="19" applyFont="1" applyFill="1" applyBorder="1" applyAlignment="1" applyProtection="1">
      <alignment horizontal="center"/>
    </xf>
    <xf numFmtId="0" fontId="7" fillId="0" borderId="203" xfId="19" applyFont="1" applyFill="1" applyBorder="1" applyAlignment="1" applyProtection="1">
      <alignment horizontal="center"/>
    </xf>
    <xf numFmtId="0" fontId="16" fillId="0" borderId="1" xfId="19" applyFont="1" applyBorder="1" applyAlignment="1" applyProtection="1">
      <alignment horizontal="center" vertical="center" wrapText="1"/>
    </xf>
    <xf numFmtId="0" fontId="2" fillId="0" borderId="8" xfId="19" applyFont="1" applyBorder="1" applyAlignment="1" applyProtection="1">
      <alignment vertical="center" wrapText="1"/>
    </xf>
    <xf numFmtId="0" fontId="2" fillId="0" borderId="17" xfId="19" applyFont="1" applyBorder="1" applyAlignment="1" applyProtection="1">
      <alignment vertical="center" wrapText="1"/>
    </xf>
    <xf numFmtId="0" fontId="16" fillId="0" borderId="124" xfId="19" applyFont="1" applyBorder="1" applyAlignment="1" applyProtection="1">
      <alignment horizontal="center" vertical="center" wrapText="1"/>
    </xf>
    <xf numFmtId="0" fontId="16" fillId="0" borderId="73" xfId="19" applyFont="1" applyBorder="1" applyAlignment="1" applyProtection="1">
      <alignment horizontal="center" vertical="center" wrapText="1"/>
    </xf>
    <xf numFmtId="0" fontId="16" fillId="0" borderId="115" xfId="19" applyFont="1" applyBorder="1" applyAlignment="1" applyProtection="1">
      <alignment horizontal="center" vertical="center" wrapText="1"/>
    </xf>
    <xf numFmtId="0" fontId="16" fillId="0" borderId="4" xfId="19" applyFont="1" applyFill="1" applyBorder="1" applyAlignment="1" applyProtection="1">
      <alignment horizontal="center" vertical="center" wrapText="1"/>
    </xf>
    <xf numFmtId="0" fontId="2" fillId="0" borderId="13" xfId="19" applyFont="1" applyFill="1" applyBorder="1" applyAlignment="1" applyProtection="1">
      <alignment horizontal="center" vertical="center" wrapText="1"/>
    </xf>
    <xf numFmtId="0" fontId="16" fillId="0" borderId="204" xfId="0" applyFont="1" applyBorder="1" applyAlignment="1">
      <alignment horizontal="center" vertical="center" wrapText="1"/>
    </xf>
    <xf numFmtId="0" fontId="21" fillId="0" borderId="144" xfId="0" applyFont="1" applyBorder="1" applyAlignment="1">
      <alignment horizontal="center" vertical="center" wrapText="1"/>
    </xf>
    <xf numFmtId="0" fontId="16" fillId="0" borderId="122" xfId="0" applyFont="1" applyBorder="1" applyAlignment="1">
      <alignment horizontal="center" vertical="center" wrapText="1"/>
    </xf>
    <xf numFmtId="0" fontId="7" fillId="0" borderId="116" xfId="0" applyFont="1" applyBorder="1" applyAlignment="1">
      <alignment horizontal="center" vertical="center" wrapText="1"/>
    </xf>
    <xf numFmtId="0" fontId="7" fillId="0" borderId="203" xfId="0" applyFont="1" applyBorder="1" applyAlignment="1">
      <alignment horizontal="center" vertical="center" wrapText="1"/>
    </xf>
    <xf numFmtId="0" fontId="36" fillId="0" borderId="4" xfId="23" applyFont="1" applyFill="1" applyBorder="1" applyAlignment="1" applyProtection="1">
      <alignment horizontal="center" vertical="center"/>
    </xf>
    <xf numFmtId="0" fontId="36" fillId="0" borderId="13" xfId="23" applyFont="1" applyFill="1" applyBorder="1" applyAlignment="1" applyProtection="1">
      <alignment horizontal="center" vertical="center"/>
    </xf>
    <xf numFmtId="0" fontId="36" fillId="0" borderId="0" xfId="23" applyFont="1" applyAlignment="1" applyProtection="1">
      <alignment horizontal="center"/>
    </xf>
    <xf numFmtId="0" fontId="36" fillId="0" borderId="1" xfId="23" applyFont="1" applyFill="1" applyBorder="1" applyAlignment="1" applyProtection="1">
      <alignment horizontal="center" vertical="center"/>
    </xf>
    <xf numFmtId="0" fontId="36" fillId="0" borderId="8" xfId="23" applyFont="1" applyFill="1" applyBorder="1" applyAlignment="1" applyProtection="1">
      <alignment horizontal="center" vertical="center"/>
    </xf>
    <xf numFmtId="0" fontId="36" fillId="0" borderId="84" xfId="23" applyFont="1" applyFill="1" applyBorder="1" applyAlignment="1" applyProtection="1">
      <alignment horizontal="center" vertical="center"/>
    </xf>
    <xf numFmtId="0" fontId="36" fillId="0" borderId="115" xfId="23" applyFont="1" applyFill="1" applyBorder="1" applyAlignment="1" applyProtection="1">
      <alignment horizontal="center" vertical="center"/>
    </xf>
    <xf numFmtId="0" fontId="36" fillId="0" borderId="67" xfId="23" applyFont="1" applyFill="1" applyBorder="1" applyAlignment="1" applyProtection="1">
      <alignment horizontal="center" vertical="center"/>
    </xf>
    <xf numFmtId="0" fontId="36" fillId="0" borderId="106" xfId="23" applyFont="1" applyFill="1" applyBorder="1" applyAlignment="1" applyProtection="1">
      <alignment horizontal="center" vertical="center"/>
    </xf>
    <xf numFmtId="0" fontId="36" fillId="0" borderId="147" xfId="23" applyFont="1" applyFill="1" applyBorder="1" applyAlignment="1" applyProtection="1">
      <alignment horizontal="center" vertical="center" wrapText="1"/>
    </xf>
    <xf numFmtId="0" fontId="36" fillId="0" borderId="151" xfId="23" applyFont="1" applyFill="1" applyBorder="1" applyAlignment="1" applyProtection="1">
      <alignment horizontal="center" vertical="center" wrapText="1"/>
    </xf>
  </cellXfs>
  <cellStyles count="30">
    <cellStyle name="Description" xfId="1"/>
    <cellStyle name="DescriptionCAS" xfId="2"/>
    <cellStyle name="DescriptionCtr" xfId="3"/>
    <cellStyle name="DescriptionNoWrap" xfId="4"/>
    <cellStyle name="DescriptionTitle" xfId="5"/>
    <cellStyle name="DescriptionTitleNoWrap" xfId="6"/>
    <cellStyle name="FormName" xfId="7"/>
    <cellStyle name="FormName 2" xfId="8"/>
    <cellStyle name="Heading0" xfId="9"/>
    <cellStyle name="Heading0NoWrap" xfId="10"/>
    <cellStyle name="Heading1" xfId="11"/>
    <cellStyle name="Heading2" xfId="12"/>
    <cellStyle name="Instructions" xfId="13"/>
    <cellStyle name="Normal" xfId="0" builtinId="0"/>
    <cellStyle name="Normal 2" xfId="14"/>
    <cellStyle name="Normal_BMA Group Reporting Return 13 Sept 2005" xfId="15"/>
    <cellStyle name="Normal_BMA Intermediaries Return 1 Sept 2005 1" xfId="16"/>
    <cellStyle name="Normal_BMA Intermediaries Return 20 July 2005" xfId="17"/>
    <cellStyle name="Normal_BMA Intermediaries Return 29 August 2005 " xfId="18"/>
    <cellStyle name="Normal_ISR-Form May 2006" xfId="19"/>
    <cellStyle name="Normal_PC1Annual2004_e" xfId="20"/>
    <cellStyle name="Numbering" xfId="21"/>
    <cellStyle name="Percent" xfId="22" builtinId="5"/>
    <cellStyle name="Standard_CPISInsurance&amp;SocialUnsurance" xfId="23"/>
    <cellStyle name="Standard_PC1Annual2005_e" xfId="24"/>
    <cellStyle name="Standard_PC1Annual2005_e 2" xfId="25"/>
    <cellStyle name="Tiny" xfId="26"/>
    <cellStyle name="TinyCAS" xfId="27"/>
    <cellStyle name="Title" xfId="28" builtinId="15" customBuiltin="1"/>
    <cellStyle name="Title 2" xfId="29"/>
  </cellStyles>
  <dxfs count="3"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34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304800</xdr:colOff>
      <xdr:row>1</xdr:row>
      <xdr:rowOff>152400</xdr:rowOff>
    </xdr:to>
    <xdr:pic>
      <xdr:nvPicPr>
        <xdr:cNvPr id="106600" name="Picture 1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247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1762125" cy="428625"/>
    <xdr:sp macro="" textlink="">
      <xdr:nvSpPr>
        <xdr:cNvPr id="106498" name="Text Box 2"/>
        <xdr:cNvSpPr txBox="1">
          <a:spLocks noChangeArrowheads="1"/>
        </xdr:cNvSpPr>
      </xdr:nvSpPr>
      <xdr:spPr bwMode="auto">
        <a:xfrm>
          <a:off x="457200" y="0"/>
          <a:ext cx="18288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Rulebook</a:t>
          </a:r>
        </a:p>
      </xdr:txBody>
    </xdr:sp>
    <xdr:clientData/>
  </xdr:oneCellAnchor>
  <xdr:oneCellAnchor>
    <xdr:from>
      <xdr:col>8</xdr:col>
      <xdr:colOff>400050</xdr:colOff>
      <xdr:row>0</xdr:row>
      <xdr:rowOff>0</xdr:rowOff>
    </xdr:from>
    <xdr:ext cx="752475" cy="428625"/>
    <xdr:sp macro="" textlink="">
      <xdr:nvSpPr>
        <xdr:cNvPr id="106499" name="Text Box 3"/>
        <xdr:cNvSpPr txBox="1">
          <a:spLocks noChangeArrowheads="1"/>
        </xdr:cNvSpPr>
      </xdr:nvSpPr>
      <xdr:spPr bwMode="auto">
        <a:xfrm>
          <a:off x="5057775" y="0"/>
          <a:ext cx="819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 3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Insurance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8</xdr:col>
      <xdr:colOff>685800</xdr:colOff>
      <xdr:row>3</xdr:row>
      <xdr:rowOff>28575</xdr:rowOff>
    </xdr:to>
    <xdr:grpSp>
      <xdr:nvGrpSpPr>
        <xdr:cNvPr id="104721" name="Group 1"/>
        <xdr:cNvGrpSpPr>
          <a:grpSpLocks/>
        </xdr:cNvGrpSpPr>
      </xdr:nvGrpSpPr>
      <xdr:grpSpPr bwMode="auto">
        <a:xfrm>
          <a:off x="19812" y="36576"/>
          <a:ext cx="6367868" cy="463822"/>
          <a:chOff x="4" y="1"/>
          <a:chExt cx="615" cy="49"/>
        </a:xfrm>
      </xdr:grpSpPr>
      <xdr:sp macro="" textlink="">
        <xdr:nvSpPr>
          <xdr:cNvPr id="104450" name="Text Box 2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4727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4452" name="Text Box 4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19050</xdr:colOff>
      <xdr:row>49</xdr:row>
      <xdr:rowOff>28575</xdr:rowOff>
    </xdr:from>
    <xdr:to>
      <xdr:col>9</xdr:col>
      <xdr:colOff>9525</xdr:colOff>
      <xdr:row>52</xdr:row>
      <xdr:rowOff>76200</xdr:rowOff>
    </xdr:to>
    <xdr:grpSp>
      <xdr:nvGrpSpPr>
        <xdr:cNvPr id="104722" name="Group 5"/>
        <xdr:cNvGrpSpPr>
          <a:grpSpLocks/>
        </xdr:cNvGrpSpPr>
      </xdr:nvGrpSpPr>
      <xdr:grpSpPr bwMode="auto">
        <a:xfrm>
          <a:off x="19812" y="9879129"/>
          <a:ext cx="6409173" cy="518685"/>
          <a:chOff x="4" y="1"/>
          <a:chExt cx="615" cy="49"/>
        </a:xfrm>
      </xdr:grpSpPr>
      <xdr:sp macro="" textlink="">
        <xdr:nvSpPr>
          <xdr:cNvPr id="104454" name="Text Box 6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4724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4456" name="Text Box 8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114300</xdr:colOff>
      <xdr:row>1</xdr:row>
      <xdr:rowOff>38100</xdr:rowOff>
    </xdr:to>
    <xdr:sp macro="" textlink="">
      <xdr:nvSpPr>
        <xdr:cNvPr id="48306" name="Text Box 2"/>
        <xdr:cNvSpPr txBox="1">
          <a:spLocks noChangeArrowheads="1"/>
        </xdr:cNvSpPr>
      </xdr:nvSpPr>
      <xdr:spPr bwMode="auto">
        <a:xfrm>
          <a:off x="419100" y="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9</xdr:col>
      <xdr:colOff>600075</xdr:colOff>
      <xdr:row>2</xdr:row>
      <xdr:rowOff>114300</xdr:rowOff>
    </xdr:to>
    <xdr:grpSp>
      <xdr:nvGrpSpPr>
        <xdr:cNvPr id="48307" name="Group 9"/>
        <xdr:cNvGrpSpPr>
          <a:grpSpLocks/>
        </xdr:cNvGrpSpPr>
      </xdr:nvGrpSpPr>
      <xdr:grpSpPr bwMode="auto">
        <a:xfrm>
          <a:off x="19050" y="38100"/>
          <a:ext cx="5991225" cy="472440"/>
          <a:chOff x="4" y="1"/>
          <a:chExt cx="615" cy="49"/>
        </a:xfrm>
      </xdr:grpSpPr>
      <xdr:sp macro="" textlink="">
        <xdr:nvSpPr>
          <xdr:cNvPr id="48138" name="Text Box 10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48309" name="Picture 11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8140" name="Text Box 12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8</xdr:col>
      <xdr:colOff>0</xdr:colOff>
      <xdr:row>3</xdr:row>
      <xdr:rowOff>28575</xdr:rowOff>
    </xdr:to>
    <xdr:grpSp>
      <xdr:nvGrpSpPr>
        <xdr:cNvPr id="52369" name="Group 9"/>
        <xdr:cNvGrpSpPr>
          <a:grpSpLocks/>
        </xdr:cNvGrpSpPr>
      </xdr:nvGrpSpPr>
      <xdr:grpSpPr bwMode="auto">
        <a:xfrm>
          <a:off x="19050" y="38100"/>
          <a:ext cx="6747510" cy="493395"/>
          <a:chOff x="4" y="1"/>
          <a:chExt cx="615" cy="49"/>
        </a:xfrm>
      </xdr:grpSpPr>
      <xdr:sp macro="" textlink="">
        <xdr:nvSpPr>
          <xdr:cNvPr id="52234" name="Text Box 10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52371" name="Picture 11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2236" name="Text Box 12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3086100</xdr:colOff>
      <xdr:row>0</xdr:row>
      <xdr:rowOff>38100</xdr:rowOff>
    </xdr:from>
    <xdr:to>
      <xdr:col>7</xdr:col>
      <xdr:colOff>0</xdr:colOff>
      <xdr:row>3</xdr:row>
      <xdr:rowOff>28575</xdr:rowOff>
    </xdr:to>
    <xdr:sp macro="" textlink="">
      <xdr:nvSpPr>
        <xdr:cNvPr id="145411" name="Text Box 3"/>
        <xdr:cNvSpPr txBox="1">
          <a:spLocks noChangeArrowheads="1"/>
        </xdr:cNvSpPr>
      </xdr:nvSpPr>
      <xdr:spPr bwMode="auto">
        <a:xfrm>
          <a:off x="3876675" y="38100"/>
          <a:ext cx="39909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3076575</xdr:colOff>
      <xdr:row>3</xdr:row>
      <xdr:rowOff>28575</xdr:rowOff>
    </xdr:to>
    <xdr:sp macro="" textlink="">
      <xdr:nvSpPr>
        <xdr:cNvPr id="145412" name="Text Box 4"/>
        <xdr:cNvSpPr txBox="1">
          <a:spLocks noChangeArrowheads="1"/>
        </xdr:cNvSpPr>
      </xdr:nvSpPr>
      <xdr:spPr bwMode="auto">
        <a:xfrm>
          <a:off x="19050" y="38100"/>
          <a:ext cx="384810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142875</xdr:colOff>
      <xdr:row>0</xdr:row>
      <xdr:rowOff>104775</xdr:rowOff>
    </xdr:from>
    <xdr:to>
      <xdr:col>1</xdr:col>
      <xdr:colOff>152400</xdr:colOff>
      <xdr:row>2</xdr:row>
      <xdr:rowOff>76200</xdr:rowOff>
    </xdr:to>
    <xdr:pic>
      <xdr:nvPicPr>
        <xdr:cNvPr id="145515" name="Picture 5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6</xdr:col>
      <xdr:colOff>228600</xdr:colOff>
      <xdr:row>3</xdr:row>
      <xdr:rowOff>28575</xdr:rowOff>
    </xdr:to>
    <xdr:grpSp>
      <xdr:nvGrpSpPr>
        <xdr:cNvPr id="54417" name="Group 9"/>
        <xdr:cNvGrpSpPr>
          <a:grpSpLocks/>
        </xdr:cNvGrpSpPr>
      </xdr:nvGrpSpPr>
      <xdr:grpSpPr bwMode="auto">
        <a:xfrm>
          <a:off x="19050" y="38100"/>
          <a:ext cx="5482590" cy="493395"/>
          <a:chOff x="4" y="1"/>
          <a:chExt cx="615" cy="49"/>
        </a:xfrm>
      </xdr:grpSpPr>
      <xdr:sp macro="" textlink="">
        <xdr:nvSpPr>
          <xdr:cNvPr id="54282" name="Text Box 10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54419" name="Picture 11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4284" name="Text Box 12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6</xdr:col>
      <xdr:colOff>295275</xdr:colOff>
      <xdr:row>3</xdr:row>
      <xdr:rowOff>28575</xdr:rowOff>
    </xdr:to>
    <xdr:grpSp>
      <xdr:nvGrpSpPr>
        <xdr:cNvPr id="55437" name="Group 5"/>
        <xdr:cNvGrpSpPr>
          <a:grpSpLocks/>
        </xdr:cNvGrpSpPr>
      </xdr:nvGrpSpPr>
      <xdr:grpSpPr bwMode="auto">
        <a:xfrm>
          <a:off x="19050" y="38100"/>
          <a:ext cx="5587365" cy="493395"/>
          <a:chOff x="4" y="1"/>
          <a:chExt cx="615" cy="49"/>
        </a:xfrm>
      </xdr:grpSpPr>
      <xdr:sp macro="" textlink="">
        <xdr:nvSpPr>
          <xdr:cNvPr id="55302" name="Text Box 6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55439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5304" name="Text Box 8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7</xdr:col>
      <xdr:colOff>0</xdr:colOff>
      <xdr:row>3</xdr:row>
      <xdr:rowOff>28575</xdr:rowOff>
    </xdr:to>
    <xdr:grpSp>
      <xdr:nvGrpSpPr>
        <xdr:cNvPr id="56463" name="Group 5"/>
        <xdr:cNvGrpSpPr>
          <a:grpSpLocks/>
        </xdr:cNvGrpSpPr>
      </xdr:nvGrpSpPr>
      <xdr:grpSpPr bwMode="auto">
        <a:xfrm>
          <a:off x="19050" y="38100"/>
          <a:ext cx="6061710" cy="493395"/>
          <a:chOff x="4" y="1"/>
          <a:chExt cx="615" cy="49"/>
        </a:xfrm>
      </xdr:grpSpPr>
      <xdr:sp macro="" textlink="">
        <xdr:nvSpPr>
          <xdr:cNvPr id="56326" name="Text Box 6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56465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6328" name="Text Box 8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7</xdr:col>
      <xdr:colOff>295275</xdr:colOff>
      <xdr:row>3</xdr:row>
      <xdr:rowOff>28575</xdr:rowOff>
    </xdr:to>
    <xdr:grpSp>
      <xdr:nvGrpSpPr>
        <xdr:cNvPr id="57486" name="Group 9"/>
        <xdr:cNvGrpSpPr>
          <a:grpSpLocks/>
        </xdr:cNvGrpSpPr>
      </xdr:nvGrpSpPr>
      <xdr:grpSpPr bwMode="auto">
        <a:xfrm>
          <a:off x="19050" y="38100"/>
          <a:ext cx="8162925" cy="493395"/>
          <a:chOff x="2" y="4"/>
          <a:chExt cx="820" cy="50"/>
        </a:xfrm>
      </xdr:grpSpPr>
      <xdr:sp macro="" textlink="">
        <xdr:nvSpPr>
          <xdr:cNvPr id="57350" name="Text Box 6"/>
          <xdr:cNvSpPr txBox="1">
            <a:spLocks noChangeArrowheads="1"/>
          </xdr:cNvSpPr>
        </xdr:nvSpPr>
        <xdr:spPr bwMode="auto">
          <a:xfrm>
            <a:off x="2" y="4"/>
            <a:ext cx="435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57488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9" y="1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7352" name="Text Box 8"/>
          <xdr:cNvSpPr txBox="1">
            <a:spLocks noChangeArrowheads="1"/>
          </xdr:cNvSpPr>
        </xdr:nvSpPr>
        <xdr:spPr bwMode="auto">
          <a:xfrm>
            <a:off x="435" y="4"/>
            <a:ext cx="387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8</xdr:col>
      <xdr:colOff>0</xdr:colOff>
      <xdr:row>3</xdr:row>
      <xdr:rowOff>28575</xdr:rowOff>
    </xdr:to>
    <xdr:grpSp>
      <xdr:nvGrpSpPr>
        <xdr:cNvPr id="109705" name="Group 1"/>
        <xdr:cNvGrpSpPr>
          <a:grpSpLocks/>
        </xdr:cNvGrpSpPr>
      </xdr:nvGrpSpPr>
      <xdr:grpSpPr bwMode="auto">
        <a:xfrm>
          <a:off x="19050" y="38100"/>
          <a:ext cx="7692390" cy="493395"/>
          <a:chOff x="2" y="4"/>
          <a:chExt cx="820" cy="50"/>
        </a:xfrm>
      </xdr:grpSpPr>
      <xdr:sp macro="" textlink="">
        <xdr:nvSpPr>
          <xdr:cNvPr id="109570" name="Text Box 2"/>
          <xdr:cNvSpPr txBox="1">
            <a:spLocks noChangeArrowheads="1"/>
          </xdr:cNvSpPr>
        </xdr:nvSpPr>
        <xdr:spPr bwMode="auto">
          <a:xfrm>
            <a:off x="2" y="4"/>
            <a:ext cx="43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9707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9" y="1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9572" name="Text Box 4"/>
          <xdr:cNvSpPr txBox="1">
            <a:spLocks noChangeArrowheads="1"/>
          </xdr:cNvSpPr>
        </xdr:nvSpPr>
        <xdr:spPr bwMode="auto">
          <a:xfrm>
            <a:off x="435" y="4"/>
            <a:ext cx="387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4</xdr:col>
      <xdr:colOff>466725</xdr:colOff>
      <xdr:row>3</xdr:row>
      <xdr:rowOff>28575</xdr:rowOff>
    </xdr:to>
    <xdr:sp macro="" textlink="">
      <xdr:nvSpPr>
        <xdr:cNvPr id="171009" name="Text Box 1"/>
        <xdr:cNvSpPr txBox="1">
          <a:spLocks noChangeArrowheads="1"/>
        </xdr:cNvSpPr>
      </xdr:nvSpPr>
      <xdr:spPr bwMode="auto">
        <a:xfrm>
          <a:off x="19050" y="38100"/>
          <a:ext cx="58388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219075</xdr:colOff>
      <xdr:row>0</xdr:row>
      <xdr:rowOff>85725</xdr:rowOff>
    </xdr:from>
    <xdr:to>
      <xdr:col>0</xdr:col>
      <xdr:colOff>523875</xdr:colOff>
      <xdr:row>2</xdr:row>
      <xdr:rowOff>57150</xdr:rowOff>
    </xdr:to>
    <xdr:pic>
      <xdr:nvPicPr>
        <xdr:cNvPr id="171112" name="Picture 2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857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0</xdr:row>
      <xdr:rowOff>38100</xdr:rowOff>
    </xdr:from>
    <xdr:to>
      <xdr:col>8</xdr:col>
      <xdr:colOff>1133475</xdr:colOff>
      <xdr:row>3</xdr:row>
      <xdr:rowOff>28575</xdr:rowOff>
    </xdr:to>
    <xdr:sp macro="" textlink="">
      <xdr:nvSpPr>
        <xdr:cNvPr id="171011" name="Text Box 3"/>
        <xdr:cNvSpPr txBox="1">
          <a:spLocks noChangeArrowheads="1"/>
        </xdr:cNvSpPr>
      </xdr:nvSpPr>
      <xdr:spPr bwMode="auto">
        <a:xfrm>
          <a:off x="5848350" y="38100"/>
          <a:ext cx="54387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8</xdr:col>
      <xdr:colOff>0</xdr:colOff>
      <xdr:row>3</xdr:row>
      <xdr:rowOff>0</xdr:rowOff>
    </xdr:to>
    <xdr:grpSp>
      <xdr:nvGrpSpPr>
        <xdr:cNvPr id="100761" name="Group 1"/>
        <xdr:cNvGrpSpPr>
          <a:grpSpLocks/>
        </xdr:cNvGrpSpPr>
      </xdr:nvGrpSpPr>
      <xdr:grpSpPr bwMode="auto">
        <a:xfrm>
          <a:off x="19050" y="9525"/>
          <a:ext cx="5955030" cy="493395"/>
          <a:chOff x="4" y="1"/>
          <a:chExt cx="615" cy="49"/>
        </a:xfrm>
      </xdr:grpSpPr>
      <xdr:sp macro="" textlink="">
        <xdr:nvSpPr>
          <xdr:cNvPr id="100354" name="Text Box 2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0771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0356" name="Text Box 4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0</xdr:colOff>
      <xdr:row>44</xdr:row>
      <xdr:rowOff>28575</xdr:rowOff>
    </xdr:from>
    <xdr:to>
      <xdr:col>8</xdr:col>
      <xdr:colOff>0</xdr:colOff>
      <xdr:row>46</xdr:row>
      <xdr:rowOff>104775</xdr:rowOff>
    </xdr:to>
    <xdr:grpSp>
      <xdr:nvGrpSpPr>
        <xdr:cNvPr id="100762" name="Group 5"/>
        <xdr:cNvGrpSpPr>
          <a:grpSpLocks/>
        </xdr:cNvGrpSpPr>
      </xdr:nvGrpSpPr>
      <xdr:grpSpPr bwMode="auto">
        <a:xfrm>
          <a:off x="0" y="9591675"/>
          <a:ext cx="5974080" cy="472440"/>
          <a:chOff x="4" y="1"/>
          <a:chExt cx="615" cy="49"/>
        </a:xfrm>
      </xdr:grpSpPr>
      <xdr:sp macro="" textlink="">
        <xdr:nvSpPr>
          <xdr:cNvPr id="100358" name="Text Box 6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0768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0360" name="Text Box 8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0</xdr:colOff>
      <xdr:row>83</xdr:row>
      <xdr:rowOff>28575</xdr:rowOff>
    </xdr:from>
    <xdr:to>
      <xdr:col>8</xdr:col>
      <xdr:colOff>0</xdr:colOff>
      <xdr:row>85</xdr:row>
      <xdr:rowOff>104775</xdr:rowOff>
    </xdr:to>
    <xdr:grpSp>
      <xdr:nvGrpSpPr>
        <xdr:cNvPr id="100763" name="Group 9"/>
        <xdr:cNvGrpSpPr>
          <a:grpSpLocks/>
        </xdr:cNvGrpSpPr>
      </xdr:nvGrpSpPr>
      <xdr:grpSpPr bwMode="auto">
        <a:xfrm>
          <a:off x="0" y="18507075"/>
          <a:ext cx="5974080" cy="472440"/>
          <a:chOff x="4" y="1"/>
          <a:chExt cx="615" cy="49"/>
        </a:xfrm>
      </xdr:grpSpPr>
      <xdr:sp macro="" textlink="">
        <xdr:nvSpPr>
          <xdr:cNvPr id="100362" name="Text Box 10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0765" name="Picture 11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0364" name="Text Box 12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11</xdr:col>
      <xdr:colOff>857250</xdr:colOff>
      <xdr:row>3</xdr:row>
      <xdr:rowOff>28575</xdr:rowOff>
    </xdr:to>
    <xdr:sp macro="" textlink="">
      <xdr:nvSpPr>
        <xdr:cNvPr id="141313" name="Text Box 1"/>
        <xdr:cNvSpPr txBox="1">
          <a:spLocks noChangeArrowheads="1"/>
        </xdr:cNvSpPr>
      </xdr:nvSpPr>
      <xdr:spPr bwMode="auto">
        <a:xfrm>
          <a:off x="19050" y="38100"/>
          <a:ext cx="103727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161925</xdr:colOff>
      <xdr:row>0</xdr:row>
      <xdr:rowOff>104775</xdr:rowOff>
    </xdr:from>
    <xdr:to>
      <xdr:col>0</xdr:col>
      <xdr:colOff>466725</xdr:colOff>
      <xdr:row>2</xdr:row>
      <xdr:rowOff>76200</xdr:rowOff>
    </xdr:to>
    <xdr:pic>
      <xdr:nvPicPr>
        <xdr:cNvPr id="141417" name="Picture 2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047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838200</xdr:colOff>
      <xdr:row>0</xdr:row>
      <xdr:rowOff>38100</xdr:rowOff>
    </xdr:from>
    <xdr:to>
      <xdr:col>15</xdr:col>
      <xdr:colOff>1476375</xdr:colOff>
      <xdr:row>3</xdr:row>
      <xdr:rowOff>28575</xdr:rowOff>
    </xdr:to>
    <xdr:sp macro="" textlink="">
      <xdr:nvSpPr>
        <xdr:cNvPr id="141315" name="Text Box 3"/>
        <xdr:cNvSpPr txBox="1">
          <a:spLocks noChangeArrowheads="1"/>
        </xdr:cNvSpPr>
      </xdr:nvSpPr>
      <xdr:spPr bwMode="auto">
        <a:xfrm>
          <a:off x="10391775" y="38100"/>
          <a:ext cx="533400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2</xdr:col>
      <xdr:colOff>0</xdr:colOff>
      <xdr:row>3</xdr:row>
      <xdr:rowOff>28575</xdr:rowOff>
    </xdr:to>
    <xdr:sp macro="" textlink="">
      <xdr:nvSpPr>
        <xdr:cNvPr id="148481" name="Text Box 1"/>
        <xdr:cNvSpPr txBox="1">
          <a:spLocks noChangeArrowheads="1"/>
        </xdr:cNvSpPr>
      </xdr:nvSpPr>
      <xdr:spPr bwMode="auto">
        <a:xfrm>
          <a:off x="19050" y="38100"/>
          <a:ext cx="531495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161925</xdr:colOff>
      <xdr:row>0</xdr:row>
      <xdr:rowOff>104775</xdr:rowOff>
    </xdr:from>
    <xdr:to>
      <xdr:col>0</xdr:col>
      <xdr:colOff>466725</xdr:colOff>
      <xdr:row>2</xdr:row>
      <xdr:rowOff>76200</xdr:rowOff>
    </xdr:to>
    <xdr:pic>
      <xdr:nvPicPr>
        <xdr:cNvPr id="148584" name="Picture 2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047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0</xdr:row>
      <xdr:rowOff>38100</xdr:rowOff>
    </xdr:from>
    <xdr:to>
      <xdr:col>3</xdr:col>
      <xdr:colOff>2095500</xdr:colOff>
      <xdr:row>3</xdr:row>
      <xdr:rowOff>28575</xdr:rowOff>
    </xdr:to>
    <xdr:sp macro="" textlink="">
      <xdr:nvSpPr>
        <xdr:cNvPr id="148483" name="Text Box 3"/>
        <xdr:cNvSpPr txBox="1">
          <a:spLocks noChangeArrowheads="1"/>
        </xdr:cNvSpPr>
      </xdr:nvSpPr>
      <xdr:spPr bwMode="auto">
        <a:xfrm>
          <a:off x="5334000" y="38100"/>
          <a:ext cx="422910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9</xdr:col>
      <xdr:colOff>695325</xdr:colOff>
      <xdr:row>3</xdr:row>
      <xdr:rowOff>0</xdr:rowOff>
    </xdr:to>
    <xdr:grpSp>
      <xdr:nvGrpSpPr>
        <xdr:cNvPr id="98446" name="Group 9"/>
        <xdr:cNvGrpSpPr>
          <a:grpSpLocks/>
        </xdr:cNvGrpSpPr>
      </xdr:nvGrpSpPr>
      <xdr:grpSpPr bwMode="auto">
        <a:xfrm>
          <a:off x="19050" y="38100"/>
          <a:ext cx="9789795" cy="464820"/>
          <a:chOff x="2" y="4"/>
          <a:chExt cx="1289" cy="50"/>
        </a:xfrm>
      </xdr:grpSpPr>
      <xdr:sp macro="" textlink="">
        <xdr:nvSpPr>
          <xdr:cNvPr id="98310" name="Text Box 6"/>
          <xdr:cNvSpPr txBox="1">
            <a:spLocks noChangeArrowheads="1"/>
          </xdr:cNvSpPr>
        </xdr:nvSpPr>
        <xdr:spPr bwMode="auto">
          <a:xfrm>
            <a:off x="2" y="4"/>
            <a:ext cx="68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98448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9" y="10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8312" name="Text Box 8"/>
          <xdr:cNvSpPr txBox="1">
            <a:spLocks noChangeArrowheads="1"/>
          </xdr:cNvSpPr>
        </xdr:nvSpPr>
        <xdr:spPr bwMode="auto">
          <a:xfrm>
            <a:off x="682" y="4"/>
            <a:ext cx="609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9</xdr:col>
      <xdr:colOff>695325</xdr:colOff>
      <xdr:row>3</xdr:row>
      <xdr:rowOff>0</xdr:rowOff>
    </xdr:to>
    <xdr:grpSp>
      <xdr:nvGrpSpPr>
        <xdr:cNvPr id="114825" name="Group 1"/>
        <xdr:cNvGrpSpPr>
          <a:grpSpLocks/>
        </xdr:cNvGrpSpPr>
      </xdr:nvGrpSpPr>
      <xdr:grpSpPr bwMode="auto">
        <a:xfrm>
          <a:off x="19050" y="38100"/>
          <a:ext cx="9789795" cy="464820"/>
          <a:chOff x="2" y="4"/>
          <a:chExt cx="1289" cy="50"/>
        </a:xfrm>
      </xdr:grpSpPr>
      <xdr:sp macro="" textlink="">
        <xdr:nvSpPr>
          <xdr:cNvPr id="114690" name="Text Box 2"/>
          <xdr:cNvSpPr txBox="1">
            <a:spLocks noChangeArrowheads="1"/>
          </xdr:cNvSpPr>
        </xdr:nvSpPr>
        <xdr:spPr bwMode="auto">
          <a:xfrm>
            <a:off x="2" y="4"/>
            <a:ext cx="68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14827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9" y="10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4692" name="Text Box 4"/>
          <xdr:cNvSpPr txBox="1">
            <a:spLocks noChangeArrowheads="1"/>
          </xdr:cNvSpPr>
        </xdr:nvSpPr>
        <xdr:spPr bwMode="auto">
          <a:xfrm>
            <a:off x="682" y="4"/>
            <a:ext cx="609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15</xdr:col>
      <xdr:colOff>590550</xdr:colOff>
      <xdr:row>3</xdr:row>
      <xdr:rowOff>85725</xdr:rowOff>
    </xdr:to>
    <xdr:grpSp>
      <xdr:nvGrpSpPr>
        <xdr:cNvPr id="158857" name="Group 1"/>
        <xdr:cNvGrpSpPr>
          <a:grpSpLocks/>
        </xdr:cNvGrpSpPr>
      </xdr:nvGrpSpPr>
      <xdr:grpSpPr bwMode="auto">
        <a:xfrm>
          <a:off x="0" y="76200"/>
          <a:ext cx="13750290" cy="512445"/>
          <a:chOff x="2" y="4"/>
          <a:chExt cx="1193" cy="50"/>
        </a:xfrm>
      </xdr:grpSpPr>
      <xdr:sp macro="" textlink="">
        <xdr:nvSpPr>
          <xdr:cNvPr id="158722" name="Text Box 2"/>
          <xdr:cNvSpPr txBox="1">
            <a:spLocks noChangeArrowheads="1"/>
          </xdr:cNvSpPr>
        </xdr:nvSpPr>
        <xdr:spPr bwMode="auto">
          <a:xfrm>
            <a:off x="2" y="4"/>
            <a:ext cx="632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58859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11"/>
            <a:ext cx="3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8724" name="Text Box 4"/>
          <xdr:cNvSpPr txBox="1">
            <a:spLocks noChangeArrowheads="1"/>
          </xdr:cNvSpPr>
        </xdr:nvSpPr>
        <xdr:spPr bwMode="auto">
          <a:xfrm>
            <a:off x="632" y="4"/>
            <a:ext cx="56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15</xdr:col>
      <xdr:colOff>647700</xdr:colOff>
      <xdr:row>3</xdr:row>
      <xdr:rowOff>57150</xdr:rowOff>
    </xdr:to>
    <xdr:grpSp>
      <xdr:nvGrpSpPr>
        <xdr:cNvPr id="159881" name="Group 1"/>
        <xdr:cNvGrpSpPr>
          <a:grpSpLocks/>
        </xdr:cNvGrpSpPr>
      </xdr:nvGrpSpPr>
      <xdr:grpSpPr bwMode="auto">
        <a:xfrm>
          <a:off x="0" y="66675"/>
          <a:ext cx="12954000" cy="493395"/>
          <a:chOff x="2" y="4"/>
          <a:chExt cx="1193" cy="50"/>
        </a:xfrm>
      </xdr:grpSpPr>
      <xdr:sp macro="" textlink="">
        <xdr:nvSpPr>
          <xdr:cNvPr id="159746" name="Text Box 2"/>
          <xdr:cNvSpPr txBox="1">
            <a:spLocks noChangeArrowheads="1"/>
          </xdr:cNvSpPr>
        </xdr:nvSpPr>
        <xdr:spPr bwMode="auto">
          <a:xfrm>
            <a:off x="2" y="4"/>
            <a:ext cx="632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59883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11"/>
            <a:ext cx="3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9748" name="Text Box 4"/>
          <xdr:cNvSpPr txBox="1">
            <a:spLocks noChangeArrowheads="1"/>
          </xdr:cNvSpPr>
        </xdr:nvSpPr>
        <xdr:spPr bwMode="auto">
          <a:xfrm>
            <a:off x="632" y="4"/>
            <a:ext cx="56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3</xdr:col>
      <xdr:colOff>0</xdr:colOff>
      <xdr:row>3</xdr:row>
      <xdr:rowOff>28575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19050" y="38100"/>
          <a:ext cx="59531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171450</xdr:colOff>
      <xdr:row>0</xdr:row>
      <xdr:rowOff>85725</xdr:rowOff>
    </xdr:from>
    <xdr:to>
      <xdr:col>0</xdr:col>
      <xdr:colOff>476250</xdr:colOff>
      <xdr:row>2</xdr:row>
      <xdr:rowOff>57150</xdr:rowOff>
    </xdr:to>
    <xdr:pic>
      <xdr:nvPicPr>
        <xdr:cNvPr id="6253" name="Picture 7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857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38100</xdr:rowOff>
    </xdr:from>
    <xdr:to>
      <xdr:col>10</xdr:col>
      <xdr:colOff>0</xdr:colOff>
      <xdr:row>3</xdr:row>
      <xdr:rowOff>28575</xdr:rowOff>
    </xdr:to>
    <xdr:sp macro="" textlink="">
      <xdr:nvSpPr>
        <xdr:cNvPr id="6152" name="Text Box 8"/>
        <xdr:cNvSpPr txBox="1">
          <a:spLocks noChangeArrowheads="1"/>
        </xdr:cNvSpPr>
      </xdr:nvSpPr>
      <xdr:spPr bwMode="auto">
        <a:xfrm>
          <a:off x="5972175" y="38100"/>
          <a:ext cx="54006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 3                                                                                                                                                                 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Insurance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Insurance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4</xdr:col>
      <xdr:colOff>295275</xdr:colOff>
      <xdr:row>3</xdr:row>
      <xdr:rowOff>28575</xdr:rowOff>
    </xdr:to>
    <xdr:sp macro="" textlink="">
      <xdr:nvSpPr>
        <xdr:cNvPr id="59402" name="Text Box 10"/>
        <xdr:cNvSpPr txBox="1">
          <a:spLocks noChangeArrowheads="1"/>
        </xdr:cNvSpPr>
      </xdr:nvSpPr>
      <xdr:spPr bwMode="auto">
        <a:xfrm>
          <a:off x="19050" y="38100"/>
          <a:ext cx="613410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171450</xdr:colOff>
      <xdr:row>0</xdr:row>
      <xdr:rowOff>85725</xdr:rowOff>
    </xdr:from>
    <xdr:to>
      <xdr:col>0</xdr:col>
      <xdr:colOff>476250</xdr:colOff>
      <xdr:row>2</xdr:row>
      <xdr:rowOff>57150</xdr:rowOff>
    </xdr:to>
    <xdr:pic>
      <xdr:nvPicPr>
        <xdr:cNvPr id="59506" name="Picture 11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857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0</xdr:row>
      <xdr:rowOff>38100</xdr:rowOff>
    </xdr:from>
    <xdr:to>
      <xdr:col>10</xdr:col>
      <xdr:colOff>828675</xdr:colOff>
      <xdr:row>3</xdr:row>
      <xdr:rowOff>28575</xdr:rowOff>
    </xdr:to>
    <xdr:sp macro="" textlink="">
      <xdr:nvSpPr>
        <xdr:cNvPr id="59404" name="Text Box 12"/>
        <xdr:cNvSpPr txBox="1">
          <a:spLocks noChangeArrowheads="1"/>
        </xdr:cNvSpPr>
      </xdr:nvSpPr>
      <xdr:spPr bwMode="auto">
        <a:xfrm>
          <a:off x="6153150" y="38100"/>
          <a:ext cx="53054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Insurance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4</xdr:col>
      <xdr:colOff>228600</xdr:colOff>
      <xdr:row>3</xdr:row>
      <xdr:rowOff>28575</xdr:rowOff>
    </xdr:to>
    <xdr:sp macro="" textlink="">
      <xdr:nvSpPr>
        <xdr:cNvPr id="60423" name="Text Box 7"/>
        <xdr:cNvSpPr txBox="1">
          <a:spLocks noChangeArrowheads="1"/>
        </xdr:cNvSpPr>
      </xdr:nvSpPr>
      <xdr:spPr bwMode="auto">
        <a:xfrm>
          <a:off x="19050" y="38100"/>
          <a:ext cx="613410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180975</xdr:colOff>
      <xdr:row>0</xdr:row>
      <xdr:rowOff>104775</xdr:rowOff>
    </xdr:from>
    <xdr:to>
      <xdr:col>0</xdr:col>
      <xdr:colOff>542925</xdr:colOff>
      <xdr:row>2</xdr:row>
      <xdr:rowOff>76200</xdr:rowOff>
    </xdr:to>
    <xdr:pic>
      <xdr:nvPicPr>
        <xdr:cNvPr id="60631" name="Picture 8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04775"/>
          <a:ext cx="361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0</xdr:row>
      <xdr:rowOff>38100</xdr:rowOff>
    </xdr:from>
    <xdr:to>
      <xdr:col>9</xdr:col>
      <xdr:colOff>695325</xdr:colOff>
      <xdr:row>3</xdr:row>
      <xdr:rowOff>28575</xdr:rowOff>
    </xdr:to>
    <xdr:sp macro="" textlink="">
      <xdr:nvSpPr>
        <xdr:cNvPr id="60425" name="Text Box 9"/>
        <xdr:cNvSpPr txBox="1">
          <a:spLocks noChangeArrowheads="1"/>
        </xdr:cNvSpPr>
      </xdr:nvSpPr>
      <xdr:spPr bwMode="auto">
        <a:xfrm>
          <a:off x="6143625" y="38100"/>
          <a:ext cx="46196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  <xdr:twoCellAnchor>
    <xdr:from>
      <xdr:col>0</xdr:col>
      <xdr:colOff>0</xdr:colOff>
      <xdr:row>40</xdr:row>
      <xdr:rowOff>38100</xdr:rowOff>
    </xdr:from>
    <xdr:to>
      <xdr:col>4</xdr:col>
      <xdr:colOff>219075</xdr:colOff>
      <xdr:row>43</xdr:row>
      <xdr:rowOff>28575</xdr:rowOff>
    </xdr:to>
    <xdr:sp macro="" textlink="">
      <xdr:nvSpPr>
        <xdr:cNvPr id="60427" name="Text Box 11"/>
        <xdr:cNvSpPr txBox="1">
          <a:spLocks noChangeArrowheads="1"/>
        </xdr:cNvSpPr>
      </xdr:nvSpPr>
      <xdr:spPr bwMode="auto">
        <a:xfrm>
          <a:off x="0" y="9039225"/>
          <a:ext cx="61436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Bahrain Monetary Agency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104775</xdr:colOff>
      <xdr:row>40</xdr:row>
      <xdr:rowOff>104775</xdr:rowOff>
    </xdr:from>
    <xdr:to>
      <xdr:col>0</xdr:col>
      <xdr:colOff>428625</xdr:colOff>
      <xdr:row>42</xdr:row>
      <xdr:rowOff>76200</xdr:rowOff>
    </xdr:to>
    <xdr:pic>
      <xdr:nvPicPr>
        <xdr:cNvPr id="60634" name="Picture 12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9105900"/>
          <a:ext cx="3238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200025</xdr:colOff>
      <xdr:row>40</xdr:row>
      <xdr:rowOff>38100</xdr:rowOff>
    </xdr:from>
    <xdr:to>
      <xdr:col>9</xdr:col>
      <xdr:colOff>676275</xdr:colOff>
      <xdr:row>43</xdr:row>
      <xdr:rowOff>28575</xdr:rowOff>
    </xdr:to>
    <xdr:sp macro="" textlink="">
      <xdr:nvSpPr>
        <xdr:cNvPr id="60429" name="Text Box 13"/>
        <xdr:cNvSpPr txBox="1">
          <a:spLocks noChangeArrowheads="1"/>
        </xdr:cNvSpPr>
      </xdr:nvSpPr>
      <xdr:spPr bwMode="auto">
        <a:xfrm>
          <a:off x="6124575" y="9039225"/>
          <a:ext cx="46196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3</xdr:col>
      <xdr:colOff>295275</xdr:colOff>
      <xdr:row>3</xdr:row>
      <xdr:rowOff>28575</xdr:rowOff>
    </xdr:to>
    <xdr:sp macro="" textlink="">
      <xdr:nvSpPr>
        <xdr:cNvPr id="138241" name="Text Box 1"/>
        <xdr:cNvSpPr txBox="1">
          <a:spLocks noChangeArrowheads="1"/>
        </xdr:cNvSpPr>
      </xdr:nvSpPr>
      <xdr:spPr bwMode="auto">
        <a:xfrm>
          <a:off x="19050" y="38100"/>
          <a:ext cx="47529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171450</xdr:colOff>
      <xdr:row>0</xdr:row>
      <xdr:rowOff>85725</xdr:rowOff>
    </xdr:from>
    <xdr:to>
      <xdr:col>0</xdr:col>
      <xdr:colOff>476250</xdr:colOff>
      <xdr:row>2</xdr:row>
      <xdr:rowOff>57150</xdr:rowOff>
    </xdr:to>
    <xdr:pic>
      <xdr:nvPicPr>
        <xdr:cNvPr id="138344" name="Picture 2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857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0</xdr:row>
      <xdr:rowOff>38100</xdr:rowOff>
    </xdr:from>
    <xdr:to>
      <xdr:col>9</xdr:col>
      <xdr:colOff>1019175</xdr:colOff>
      <xdr:row>3</xdr:row>
      <xdr:rowOff>28575</xdr:rowOff>
    </xdr:to>
    <xdr:sp macro="" textlink="">
      <xdr:nvSpPr>
        <xdr:cNvPr id="138243" name="Text Box 3"/>
        <xdr:cNvSpPr txBox="1">
          <a:spLocks noChangeArrowheads="1"/>
        </xdr:cNvSpPr>
      </xdr:nvSpPr>
      <xdr:spPr bwMode="auto">
        <a:xfrm>
          <a:off x="4772025" y="38100"/>
          <a:ext cx="62769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Insurance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4</xdr:col>
      <xdr:colOff>676275</xdr:colOff>
      <xdr:row>3</xdr:row>
      <xdr:rowOff>0</xdr:rowOff>
    </xdr:to>
    <xdr:grpSp>
      <xdr:nvGrpSpPr>
        <xdr:cNvPr id="155921" name="Group 1"/>
        <xdr:cNvGrpSpPr>
          <a:grpSpLocks/>
        </xdr:cNvGrpSpPr>
      </xdr:nvGrpSpPr>
      <xdr:grpSpPr bwMode="auto">
        <a:xfrm>
          <a:off x="19050" y="9525"/>
          <a:ext cx="6381750" cy="476250"/>
          <a:chOff x="4" y="1"/>
          <a:chExt cx="615" cy="49"/>
        </a:xfrm>
      </xdr:grpSpPr>
      <xdr:sp macro="" textlink="">
        <xdr:nvSpPr>
          <xdr:cNvPr id="155650" name="Text Box 2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55927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5652" name="Text Box 4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19050</xdr:colOff>
      <xdr:row>55</xdr:row>
      <xdr:rowOff>9525</xdr:rowOff>
    </xdr:from>
    <xdr:to>
      <xdr:col>4</xdr:col>
      <xdr:colOff>676275</xdr:colOff>
      <xdr:row>58</xdr:row>
      <xdr:rowOff>0</xdr:rowOff>
    </xdr:to>
    <xdr:grpSp>
      <xdr:nvGrpSpPr>
        <xdr:cNvPr id="155922" name="Group 5"/>
        <xdr:cNvGrpSpPr>
          <a:grpSpLocks/>
        </xdr:cNvGrpSpPr>
      </xdr:nvGrpSpPr>
      <xdr:grpSpPr bwMode="auto">
        <a:xfrm>
          <a:off x="19050" y="9353550"/>
          <a:ext cx="6381750" cy="476250"/>
          <a:chOff x="4" y="1"/>
          <a:chExt cx="615" cy="49"/>
        </a:xfrm>
      </xdr:grpSpPr>
      <xdr:sp macro="" textlink="">
        <xdr:nvSpPr>
          <xdr:cNvPr id="155654" name="Text Box 6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55924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5656" name="Text Box 8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1533525</xdr:colOff>
      <xdr:row>3</xdr:row>
      <xdr:rowOff>28575</xdr:rowOff>
    </xdr:to>
    <xdr:sp macro="" textlink="">
      <xdr:nvSpPr>
        <xdr:cNvPr id="63494" name="Text Box 6"/>
        <xdr:cNvSpPr txBox="1">
          <a:spLocks noChangeArrowheads="1"/>
        </xdr:cNvSpPr>
      </xdr:nvSpPr>
      <xdr:spPr bwMode="auto">
        <a:xfrm>
          <a:off x="19050" y="38100"/>
          <a:ext cx="41814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152400</xdr:colOff>
      <xdr:row>0</xdr:row>
      <xdr:rowOff>104775</xdr:rowOff>
    </xdr:from>
    <xdr:to>
      <xdr:col>0</xdr:col>
      <xdr:colOff>476250</xdr:colOff>
      <xdr:row>2</xdr:row>
      <xdr:rowOff>76200</xdr:rowOff>
    </xdr:to>
    <xdr:pic>
      <xdr:nvPicPr>
        <xdr:cNvPr id="63597" name="Picture 7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04775"/>
          <a:ext cx="3238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1514475</xdr:colOff>
      <xdr:row>0</xdr:row>
      <xdr:rowOff>38100</xdr:rowOff>
    </xdr:from>
    <xdr:to>
      <xdr:col>7</xdr:col>
      <xdr:colOff>295275</xdr:colOff>
      <xdr:row>3</xdr:row>
      <xdr:rowOff>28575</xdr:rowOff>
    </xdr:to>
    <xdr:sp macro="" textlink="">
      <xdr:nvSpPr>
        <xdr:cNvPr id="63496" name="Text Box 8"/>
        <xdr:cNvSpPr txBox="1">
          <a:spLocks noChangeArrowheads="1"/>
        </xdr:cNvSpPr>
      </xdr:nvSpPr>
      <xdr:spPr bwMode="auto">
        <a:xfrm>
          <a:off x="4181475" y="38100"/>
          <a:ext cx="381000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7</xdr:col>
      <xdr:colOff>685800</xdr:colOff>
      <xdr:row>3</xdr:row>
      <xdr:rowOff>0</xdr:rowOff>
    </xdr:to>
    <xdr:grpSp>
      <xdr:nvGrpSpPr>
        <xdr:cNvPr id="113801" name="Group 1"/>
        <xdr:cNvGrpSpPr>
          <a:grpSpLocks/>
        </xdr:cNvGrpSpPr>
      </xdr:nvGrpSpPr>
      <xdr:grpSpPr bwMode="auto">
        <a:xfrm>
          <a:off x="19050" y="28575"/>
          <a:ext cx="7296150" cy="474345"/>
          <a:chOff x="2" y="4"/>
          <a:chExt cx="793" cy="50"/>
        </a:xfrm>
      </xdr:grpSpPr>
      <xdr:sp macro="" textlink="">
        <xdr:nvSpPr>
          <xdr:cNvPr id="113666" name="Text Box 2"/>
          <xdr:cNvSpPr txBox="1">
            <a:spLocks noChangeArrowheads="1"/>
          </xdr:cNvSpPr>
        </xdr:nvSpPr>
        <xdr:spPr bwMode="auto">
          <a:xfrm>
            <a:off x="2" y="4"/>
            <a:ext cx="42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13803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11"/>
            <a:ext cx="3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3668" name="Text Box 4"/>
          <xdr:cNvSpPr txBox="1">
            <a:spLocks noChangeArrowheads="1"/>
          </xdr:cNvSpPr>
        </xdr:nvSpPr>
        <xdr:spPr bwMode="auto">
          <a:xfrm>
            <a:off x="421" y="4"/>
            <a:ext cx="37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5</xdr:col>
      <xdr:colOff>923925</xdr:colOff>
      <xdr:row>3</xdr:row>
      <xdr:rowOff>28575</xdr:rowOff>
    </xdr:to>
    <xdr:grpSp>
      <xdr:nvGrpSpPr>
        <xdr:cNvPr id="110733" name="Group 5"/>
        <xdr:cNvGrpSpPr>
          <a:grpSpLocks/>
        </xdr:cNvGrpSpPr>
      </xdr:nvGrpSpPr>
      <xdr:grpSpPr bwMode="auto">
        <a:xfrm>
          <a:off x="19050" y="38100"/>
          <a:ext cx="7138035" cy="493395"/>
          <a:chOff x="2" y="4"/>
          <a:chExt cx="793" cy="50"/>
        </a:xfrm>
      </xdr:grpSpPr>
      <xdr:sp macro="" textlink="">
        <xdr:nvSpPr>
          <xdr:cNvPr id="110598" name="Text Box 6"/>
          <xdr:cNvSpPr txBox="1">
            <a:spLocks noChangeArrowheads="1"/>
          </xdr:cNvSpPr>
        </xdr:nvSpPr>
        <xdr:spPr bwMode="auto">
          <a:xfrm>
            <a:off x="2" y="4"/>
            <a:ext cx="42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10735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11"/>
            <a:ext cx="3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0600" name="Text Box 8"/>
          <xdr:cNvSpPr txBox="1">
            <a:spLocks noChangeArrowheads="1"/>
          </xdr:cNvSpPr>
        </xdr:nvSpPr>
        <xdr:spPr bwMode="auto">
          <a:xfrm>
            <a:off x="421" y="4"/>
            <a:ext cx="37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133350</xdr:colOff>
      <xdr:row>3</xdr:row>
      <xdr:rowOff>19050</xdr:rowOff>
    </xdr:to>
    <xdr:sp macro="" textlink="">
      <xdr:nvSpPr>
        <xdr:cNvPr id="61447" name="Text Box 7"/>
        <xdr:cNvSpPr txBox="1">
          <a:spLocks noChangeArrowheads="1"/>
        </xdr:cNvSpPr>
      </xdr:nvSpPr>
      <xdr:spPr bwMode="auto">
        <a:xfrm>
          <a:off x="0" y="19050"/>
          <a:ext cx="3286125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104775</xdr:colOff>
      <xdr:row>0</xdr:row>
      <xdr:rowOff>85725</xdr:rowOff>
    </xdr:from>
    <xdr:to>
      <xdr:col>0</xdr:col>
      <xdr:colOff>447675</xdr:colOff>
      <xdr:row>2</xdr:row>
      <xdr:rowOff>66675</xdr:rowOff>
    </xdr:to>
    <xdr:pic>
      <xdr:nvPicPr>
        <xdr:cNvPr id="61551" name="Picture 8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8572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123825</xdr:colOff>
      <xdr:row>0</xdr:row>
      <xdr:rowOff>19050</xdr:rowOff>
    </xdr:from>
    <xdr:to>
      <xdr:col>5</xdr:col>
      <xdr:colOff>1009650</xdr:colOff>
      <xdr:row>3</xdr:row>
      <xdr:rowOff>19050</xdr:rowOff>
    </xdr:to>
    <xdr:sp macro="" textlink="">
      <xdr:nvSpPr>
        <xdr:cNvPr id="61449" name="Text Box 9"/>
        <xdr:cNvSpPr txBox="1">
          <a:spLocks noChangeArrowheads="1"/>
        </xdr:cNvSpPr>
      </xdr:nvSpPr>
      <xdr:spPr bwMode="auto">
        <a:xfrm>
          <a:off x="3276600" y="19050"/>
          <a:ext cx="2886075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Volume 3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Insurance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3</xdr:col>
      <xdr:colOff>514350</xdr:colOff>
      <xdr:row>3</xdr:row>
      <xdr:rowOff>28575</xdr:rowOff>
    </xdr:to>
    <xdr:sp macro="" textlink="">
      <xdr:nvSpPr>
        <xdr:cNvPr id="115714" name="Text Box 2"/>
        <xdr:cNvSpPr txBox="1">
          <a:spLocks noChangeArrowheads="1"/>
        </xdr:cNvSpPr>
      </xdr:nvSpPr>
      <xdr:spPr bwMode="auto">
        <a:xfrm>
          <a:off x="19050" y="38100"/>
          <a:ext cx="47720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161925</xdr:colOff>
      <xdr:row>0</xdr:row>
      <xdr:rowOff>104775</xdr:rowOff>
    </xdr:from>
    <xdr:to>
      <xdr:col>0</xdr:col>
      <xdr:colOff>485775</xdr:colOff>
      <xdr:row>2</xdr:row>
      <xdr:rowOff>76200</xdr:rowOff>
    </xdr:to>
    <xdr:pic>
      <xdr:nvPicPr>
        <xdr:cNvPr id="115817" name="Picture 3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04775"/>
          <a:ext cx="3238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38100</xdr:rowOff>
    </xdr:from>
    <xdr:to>
      <xdr:col>9</xdr:col>
      <xdr:colOff>0</xdr:colOff>
      <xdr:row>3</xdr:row>
      <xdr:rowOff>28575</xdr:rowOff>
    </xdr:to>
    <xdr:sp macro="" textlink="">
      <xdr:nvSpPr>
        <xdr:cNvPr id="115716" name="Text Box 4"/>
        <xdr:cNvSpPr txBox="1">
          <a:spLocks noChangeArrowheads="1"/>
        </xdr:cNvSpPr>
      </xdr:nvSpPr>
      <xdr:spPr bwMode="auto">
        <a:xfrm>
          <a:off x="4781550" y="38100"/>
          <a:ext cx="424815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6</xdr:col>
      <xdr:colOff>9525</xdr:colOff>
      <xdr:row>3</xdr:row>
      <xdr:rowOff>28575</xdr:rowOff>
    </xdr:to>
    <xdr:grpSp>
      <xdr:nvGrpSpPr>
        <xdr:cNvPr id="65678" name="Group 6"/>
        <xdr:cNvGrpSpPr>
          <a:grpSpLocks/>
        </xdr:cNvGrpSpPr>
      </xdr:nvGrpSpPr>
      <xdr:grpSpPr bwMode="auto">
        <a:xfrm>
          <a:off x="19050" y="38100"/>
          <a:ext cx="7534275" cy="493395"/>
          <a:chOff x="2" y="4"/>
          <a:chExt cx="612" cy="50"/>
        </a:xfrm>
      </xdr:grpSpPr>
      <xdr:sp macro="" textlink="">
        <xdr:nvSpPr>
          <xdr:cNvPr id="65543" name="Text Box 7"/>
          <xdr:cNvSpPr txBox="1">
            <a:spLocks noChangeArrowheads="1"/>
          </xdr:cNvSpPr>
        </xdr:nvSpPr>
        <xdr:spPr bwMode="auto">
          <a:xfrm>
            <a:off x="2" y="4"/>
            <a:ext cx="32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65680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" y="11"/>
            <a:ext cx="3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5545" name="Text Box 9"/>
          <xdr:cNvSpPr txBox="1">
            <a:spLocks noChangeArrowheads="1"/>
          </xdr:cNvSpPr>
        </xdr:nvSpPr>
        <xdr:spPr bwMode="auto">
          <a:xfrm>
            <a:off x="325" y="4"/>
            <a:ext cx="289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8</xdr:col>
      <xdr:colOff>304800</xdr:colOff>
      <xdr:row>3</xdr:row>
      <xdr:rowOff>28575</xdr:rowOff>
    </xdr:to>
    <xdr:grpSp>
      <xdr:nvGrpSpPr>
        <xdr:cNvPr id="64654" name="Group 9"/>
        <xdr:cNvGrpSpPr>
          <a:grpSpLocks/>
        </xdr:cNvGrpSpPr>
      </xdr:nvGrpSpPr>
      <xdr:grpSpPr bwMode="auto">
        <a:xfrm>
          <a:off x="19050" y="38100"/>
          <a:ext cx="7882890" cy="493395"/>
          <a:chOff x="2" y="4"/>
          <a:chExt cx="812" cy="50"/>
        </a:xfrm>
      </xdr:grpSpPr>
      <xdr:sp macro="" textlink="">
        <xdr:nvSpPr>
          <xdr:cNvPr id="64518" name="Text Box 6"/>
          <xdr:cNvSpPr txBox="1">
            <a:spLocks noChangeArrowheads="1"/>
          </xdr:cNvSpPr>
        </xdr:nvSpPr>
        <xdr:spPr bwMode="auto">
          <a:xfrm>
            <a:off x="2" y="4"/>
            <a:ext cx="43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64656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8" y="1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4520" name="Text Box 8"/>
          <xdr:cNvSpPr txBox="1">
            <a:spLocks noChangeArrowheads="1"/>
          </xdr:cNvSpPr>
        </xdr:nvSpPr>
        <xdr:spPr bwMode="auto">
          <a:xfrm>
            <a:off x="431" y="4"/>
            <a:ext cx="38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18</xdr:col>
      <xdr:colOff>695325</xdr:colOff>
      <xdr:row>3</xdr:row>
      <xdr:rowOff>0</xdr:rowOff>
    </xdr:to>
    <xdr:grpSp>
      <xdr:nvGrpSpPr>
        <xdr:cNvPr id="142473" name="Group 1"/>
        <xdr:cNvGrpSpPr>
          <a:grpSpLocks/>
        </xdr:cNvGrpSpPr>
      </xdr:nvGrpSpPr>
      <xdr:grpSpPr bwMode="auto">
        <a:xfrm>
          <a:off x="0" y="38100"/>
          <a:ext cx="9450705" cy="396240"/>
          <a:chOff x="2" y="4"/>
          <a:chExt cx="838" cy="50"/>
        </a:xfrm>
      </xdr:grpSpPr>
      <xdr:sp macro="" textlink="">
        <xdr:nvSpPr>
          <xdr:cNvPr id="142338" name="Text Box 2"/>
          <xdr:cNvSpPr txBox="1">
            <a:spLocks noChangeArrowheads="1"/>
          </xdr:cNvSpPr>
        </xdr:nvSpPr>
        <xdr:spPr bwMode="auto">
          <a:xfrm>
            <a:off x="2" y="4"/>
            <a:ext cx="44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42475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1"/>
            <a:ext cx="3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2340" name="Text Box 4"/>
          <xdr:cNvSpPr txBox="1">
            <a:spLocks noChangeArrowheads="1"/>
          </xdr:cNvSpPr>
        </xdr:nvSpPr>
        <xdr:spPr bwMode="auto">
          <a:xfrm>
            <a:off x="444" y="4"/>
            <a:ext cx="396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15</xdr:col>
      <xdr:colOff>0</xdr:colOff>
      <xdr:row>3</xdr:row>
      <xdr:rowOff>0</xdr:rowOff>
    </xdr:to>
    <xdr:grpSp>
      <xdr:nvGrpSpPr>
        <xdr:cNvPr id="160905" name="Group 1"/>
        <xdr:cNvGrpSpPr>
          <a:grpSpLocks/>
        </xdr:cNvGrpSpPr>
      </xdr:nvGrpSpPr>
      <xdr:grpSpPr bwMode="auto">
        <a:xfrm>
          <a:off x="0" y="38100"/>
          <a:ext cx="8618220" cy="396240"/>
          <a:chOff x="2" y="4"/>
          <a:chExt cx="838" cy="50"/>
        </a:xfrm>
      </xdr:grpSpPr>
      <xdr:sp macro="" textlink="">
        <xdr:nvSpPr>
          <xdr:cNvPr id="160770" name="Text Box 2"/>
          <xdr:cNvSpPr txBox="1">
            <a:spLocks noChangeArrowheads="1"/>
          </xdr:cNvSpPr>
        </xdr:nvSpPr>
        <xdr:spPr bwMode="auto">
          <a:xfrm>
            <a:off x="2" y="4"/>
            <a:ext cx="44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60907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1"/>
            <a:ext cx="3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0772" name="Text Box 4"/>
          <xdr:cNvSpPr txBox="1">
            <a:spLocks noChangeArrowheads="1"/>
          </xdr:cNvSpPr>
        </xdr:nvSpPr>
        <xdr:spPr bwMode="auto">
          <a:xfrm>
            <a:off x="444" y="4"/>
            <a:ext cx="396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10</xdr:col>
      <xdr:colOff>1009650</xdr:colOff>
      <xdr:row>3</xdr:row>
      <xdr:rowOff>28575</xdr:rowOff>
    </xdr:to>
    <xdr:grpSp>
      <xdr:nvGrpSpPr>
        <xdr:cNvPr id="161929" name="Group 1"/>
        <xdr:cNvGrpSpPr>
          <a:grpSpLocks/>
        </xdr:cNvGrpSpPr>
      </xdr:nvGrpSpPr>
      <xdr:grpSpPr bwMode="auto">
        <a:xfrm>
          <a:off x="19050" y="38100"/>
          <a:ext cx="10828020" cy="493395"/>
          <a:chOff x="2" y="4"/>
          <a:chExt cx="1153" cy="50"/>
        </a:xfrm>
      </xdr:grpSpPr>
      <xdr:sp macro="" textlink="">
        <xdr:nvSpPr>
          <xdr:cNvPr id="161794" name="Text Box 2"/>
          <xdr:cNvSpPr txBox="1">
            <a:spLocks noChangeArrowheads="1"/>
          </xdr:cNvSpPr>
        </xdr:nvSpPr>
        <xdr:spPr bwMode="auto">
          <a:xfrm>
            <a:off x="2" y="4"/>
            <a:ext cx="61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61931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1"/>
            <a:ext cx="3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1796" name="Text Box 4"/>
          <xdr:cNvSpPr txBox="1">
            <a:spLocks noChangeArrowheads="1"/>
          </xdr:cNvSpPr>
        </xdr:nvSpPr>
        <xdr:spPr bwMode="auto">
          <a:xfrm>
            <a:off x="611" y="4"/>
            <a:ext cx="54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</xdr:rowOff>
    </xdr:from>
    <xdr:to>
      <xdr:col>9</xdr:col>
      <xdr:colOff>457200</xdr:colOff>
      <xdr:row>3</xdr:row>
      <xdr:rowOff>0</xdr:rowOff>
    </xdr:to>
    <xdr:grpSp>
      <xdr:nvGrpSpPr>
        <xdr:cNvPr id="101514" name="Group 2"/>
        <xdr:cNvGrpSpPr>
          <a:grpSpLocks/>
        </xdr:cNvGrpSpPr>
      </xdr:nvGrpSpPr>
      <xdr:grpSpPr bwMode="auto">
        <a:xfrm>
          <a:off x="85725" y="9525"/>
          <a:ext cx="5857875" cy="476250"/>
          <a:chOff x="4" y="1"/>
          <a:chExt cx="615" cy="49"/>
        </a:xfrm>
      </xdr:grpSpPr>
      <xdr:sp macro="" textlink="">
        <xdr:nvSpPr>
          <xdr:cNvPr id="101379" name="Text Box 3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1516" name="Picture 4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1381" name="Text Box 5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7</xdr:col>
      <xdr:colOff>1009650</xdr:colOff>
      <xdr:row>3</xdr:row>
      <xdr:rowOff>28575</xdr:rowOff>
    </xdr:to>
    <xdr:grpSp>
      <xdr:nvGrpSpPr>
        <xdr:cNvPr id="133257" name="Group 1"/>
        <xdr:cNvGrpSpPr>
          <a:grpSpLocks/>
        </xdr:cNvGrpSpPr>
      </xdr:nvGrpSpPr>
      <xdr:grpSpPr bwMode="auto">
        <a:xfrm>
          <a:off x="19050" y="38100"/>
          <a:ext cx="7353300" cy="493395"/>
          <a:chOff x="2" y="4"/>
          <a:chExt cx="1153" cy="50"/>
        </a:xfrm>
      </xdr:grpSpPr>
      <xdr:sp macro="" textlink="">
        <xdr:nvSpPr>
          <xdr:cNvPr id="133122" name="Text Box 2"/>
          <xdr:cNvSpPr txBox="1">
            <a:spLocks noChangeArrowheads="1"/>
          </xdr:cNvSpPr>
        </xdr:nvSpPr>
        <xdr:spPr bwMode="auto">
          <a:xfrm>
            <a:off x="2" y="4"/>
            <a:ext cx="609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33259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1"/>
            <a:ext cx="3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3124" name="Text Box 4"/>
          <xdr:cNvSpPr txBox="1">
            <a:spLocks noChangeArrowheads="1"/>
          </xdr:cNvSpPr>
        </xdr:nvSpPr>
        <xdr:spPr bwMode="auto">
          <a:xfrm>
            <a:off x="611" y="4"/>
            <a:ext cx="54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12</xdr:col>
      <xdr:colOff>876300</xdr:colOff>
      <xdr:row>3</xdr:row>
      <xdr:rowOff>38100</xdr:rowOff>
    </xdr:to>
    <xdr:grpSp>
      <xdr:nvGrpSpPr>
        <xdr:cNvPr id="146569" name="Group 1"/>
        <xdr:cNvGrpSpPr>
          <a:grpSpLocks/>
        </xdr:cNvGrpSpPr>
      </xdr:nvGrpSpPr>
      <xdr:grpSpPr bwMode="auto">
        <a:xfrm>
          <a:off x="9525" y="47625"/>
          <a:ext cx="11450955" cy="493395"/>
          <a:chOff x="2" y="4"/>
          <a:chExt cx="1153" cy="50"/>
        </a:xfrm>
      </xdr:grpSpPr>
      <xdr:sp macro="" textlink="">
        <xdr:nvSpPr>
          <xdr:cNvPr id="146434" name="Text Box 2"/>
          <xdr:cNvSpPr txBox="1">
            <a:spLocks noChangeArrowheads="1"/>
          </xdr:cNvSpPr>
        </xdr:nvSpPr>
        <xdr:spPr bwMode="auto">
          <a:xfrm>
            <a:off x="2" y="4"/>
            <a:ext cx="61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46571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1"/>
            <a:ext cx="3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6436" name="Text Box 4"/>
          <xdr:cNvSpPr txBox="1">
            <a:spLocks noChangeArrowheads="1"/>
          </xdr:cNvSpPr>
        </xdr:nvSpPr>
        <xdr:spPr bwMode="auto">
          <a:xfrm>
            <a:off x="611" y="4"/>
            <a:ext cx="54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4</xdr:col>
      <xdr:colOff>1143000</xdr:colOff>
      <xdr:row>3</xdr:row>
      <xdr:rowOff>28575</xdr:rowOff>
    </xdr:to>
    <xdr:grpSp>
      <xdr:nvGrpSpPr>
        <xdr:cNvPr id="147593" name="Group 1"/>
        <xdr:cNvGrpSpPr>
          <a:grpSpLocks/>
        </xdr:cNvGrpSpPr>
      </xdr:nvGrpSpPr>
      <xdr:grpSpPr bwMode="auto">
        <a:xfrm>
          <a:off x="19050" y="38100"/>
          <a:ext cx="6762750" cy="493395"/>
          <a:chOff x="2" y="4"/>
          <a:chExt cx="1153" cy="50"/>
        </a:xfrm>
      </xdr:grpSpPr>
      <xdr:sp macro="" textlink="">
        <xdr:nvSpPr>
          <xdr:cNvPr id="147458" name="Text Box 2"/>
          <xdr:cNvSpPr txBox="1">
            <a:spLocks noChangeArrowheads="1"/>
          </xdr:cNvSpPr>
        </xdr:nvSpPr>
        <xdr:spPr bwMode="auto">
          <a:xfrm>
            <a:off x="2" y="4"/>
            <a:ext cx="61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47595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1"/>
            <a:ext cx="3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7460" name="Text Box 4"/>
          <xdr:cNvSpPr txBox="1">
            <a:spLocks noChangeArrowheads="1"/>
          </xdr:cNvSpPr>
        </xdr:nvSpPr>
        <xdr:spPr bwMode="auto">
          <a:xfrm>
            <a:off x="612" y="4"/>
            <a:ext cx="54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685800</xdr:colOff>
      <xdr:row>3</xdr:row>
      <xdr:rowOff>28575</xdr:rowOff>
    </xdr:to>
    <xdr:grpSp>
      <xdr:nvGrpSpPr>
        <xdr:cNvPr id="143497" name="Group 1"/>
        <xdr:cNvGrpSpPr>
          <a:grpSpLocks/>
        </xdr:cNvGrpSpPr>
      </xdr:nvGrpSpPr>
      <xdr:grpSpPr bwMode="auto">
        <a:xfrm>
          <a:off x="19050" y="38100"/>
          <a:ext cx="9856470" cy="493395"/>
          <a:chOff x="2" y="4"/>
          <a:chExt cx="1153" cy="50"/>
        </a:xfrm>
      </xdr:grpSpPr>
      <xdr:sp macro="" textlink="">
        <xdr:nvSpPr>
          <xdr:cNvPr id="143362" name="Text Box 2"/>
          <xdr:cNvSpPr txBox="1">
            <a:spLocks noChangeArrowheads="1"/>
          </xdr:cNvSpPr>
        </xdr:nvSpPr>
        <xdr:spPr bwMode="auto">
          <a:xfrm>
            <a:off x="2" y="4"/>
            <a:ext cx="61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43499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1"/>
            <a:ext cx="3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3364" name="Text Box 4"/>
          <xdr:cNvSpPr txBox="1">
            <a:spLocks noChangeArrowheads="1"/>
          </xdr:cNvSpPr>
        </xdr:nvSpPr>
        <xdr:spPr bwMode="auto">
          <a:xfrm>
            <a:off x="612" y="4"/>
            <a:ext cx="54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12</xdr:col>
      <xdr:colOff>685800</xdr:colOff>
      <xdr:row>3</xdr:row>
      <xdr:rowOff>28575</xdr:rowOff>
    </xdr:to>
    <xdr:grpSp>
      <xdr:nvGrpSpPr>
        <xdr:cNvPr id="162953" name="Group 1"/>
        <xdr:cNvGrpSpPr>
          <a:grpSpLocks/>
        </xdr:cNvGrpSpPr>
      </xdr:nvGrpSpPr>
      <xdr:grpSpPr bwMode="auto">
        <a:xfrm>
          <a:off x="19050" y="38100"/>
          <a:ext cx="9124950" cy="493395"/>
          <a:chOff x="2" y="4"/>
          <a:chExt cx="1153" cy="50"/>
        </a:xfrm>
      </xdr:grpSpPr>
      <xdr:sp macro="" textlink="">
        <xdr:nvSpPr>
          <xdr:cNvPr id="162818" name="Text Box 2"/>
          <xdr:cNvSpPr txBox="1">
            <a:spLocks noChangeArrowheads="1"/>
          </xdr:cNvSpPr>
        </xdr:nvSpPr>
        <xdr:spPr bwMode="auto">
          <a:xfrm>
            <a:off x="2" y="4"/>
            <a:ext cx="61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62955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1"/>
            <a:ext cx="3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2820" name="Text Box 4"/>
          <xdr:cNvSpPr txBox="1">
            <a:spLocks noChangeArrowheads="1"/>
          </xdr:cNvSpPr>
        </xdr:nvSpPr>
        <xdr:spPr bwMode="auto">
          <a:xfrm>
            <a:off x="611" y="4"/>
            <a:ext cx="54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14</xdr:col>
      <xdr:colOff>0</xdr:colOff>
      <xdr:row>3</xdr:row>
      <xdr:rowOff>28575</xdr:rowOff>
    </xdr:to>
    <xdr:grpSp>
      <xdr:nvGrpSpPr>
        <xdr:cNvPr id="130185" name="Group 1"/>
        <xdr:cNvGrpSpPr>
          <a:grpSpLocks/>
        </xdr:cNvGrpSpPr>
      </xdr:nvGrpSpPr>
      <xdr:grpSpPr bwMode="auto">
        <a:xfrm>
          <a:off x="19050" y="38100"/>
          <a:ext cx="10153650" cy="493395"/>
          <a:chOff x="2" y="4"/>
          <a:chExt cx="1324" cy="50"/>
        </a:xfrm>
      </xdr:grpSpPr>
      <xdr:sp macro="" textlink="">
        <xdr:nvSpPr>
          <xdr:cNvPr id="130050" name="Text Box 2"/>
          <xdr:cNvSpPr txBox="1">
            <a:spLocks noChangeArrowheads="1"/>
          </xdr:cNvSpPr>
        </xdr:nvSpPr>
        <xdr:spPr bwMode="auto">
          <a:xfrm>
            <a:off x="2" y="4"/>
            <a:ext cx="701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30187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9" y="11"/>
            <a:ext cx="3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0052" name="Text Box 4"/>
          <xdr:cNvSpPr txBox="1">
            <a:spLocks noChangeArrowheads="1"/>
          </xdr:cNvSpPr>
        </xdr:nvSpPr>
        <xdr:spPr bwMode="auto">
          <a:xfrm>
            <a:off x="701" y="4"/>
            <a:ext cx="625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12</xdr:col>
      <xdr:colOff>685800</xdr:colOff>
      <xdr:row>3</xdr:row>
      <xdr:rowOff>28575</xdr:rowOff>
    </xdr:to>
    <xdr:grpSp>
      <xdr:nvGrpSpPr>
        <xdr:cNvPr id="163977" name="Group 1"/>
        <xdr:cNvGrpSpPr>
          <a:grpSpLocks/>
        </xdr:cNvGrpSpPr>
      </xdr:nvGrpSpPr>
      <xdr:grpSpPr bwMode="auto">
        <a:xfrm>
          <a:off x="19050" y="38100"/>
          <a:ext cx="9124950" cy="493395"/>
          <a:chOff x="2" y="4"/>
          <a:chExt cx="1153" cy="50"/>
        </a:xfrm>
      </xdr:grpSpPr>
      <xdr:sp macro="" textlink="">
        <xdr:nvSpPr>
          <xdr:cNvPr id="163842" name="Text Box 2"/>
          <xdr:cNvSpPr txBox="1">
            <a:spLocks noChangeArrowheads="1"/>
          </xdr:cNvSpPr>
        </xdr:nvSpPr>
        <xdr:spPr bwMode="auto">
          <a:xfrm>
            <a:off x="2" y="4"/>
            <a:ext cx="61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63979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1"/>
            <a:ext cx="3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3844" name="Text Box 4"/>
          <xdr:cNvSpPr txBox="1">
            <a:spLocks noChangeArrowheads="1"/>
          </xdr:cNvSpPr>
        </xdr:nvSpPr>
        <xdr:spPr bwMode="auto">
          <a:xfrm>
            <a:off x="611" y="4"/>
            <a:ext cx="54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3</xdr:col>
      <xdr:colOff>1219200</xdr:colOff>
      <xdr:row>3</xdr:row>
      <xdr:rowOff>28575</xdr:rowOff>
    </xdr:to>
    <xdr:grpSp>
      <xdr:nvGrpSpPr>
        <xdr:cNvPr id="81040" name="Group 11"/>
        <xdr:cNvGrpSpPr>
          <a:grpSpLocks/>
        </xdr:cNvGrpSpPr>
      </xdr:nvGrpSpPr>
      <xdr:grpSpPr bwMode="auto">
        <a:xfrm>
          <a:off x="19050" y="38100"/>
          <a:ext cx="7324725" cy="504825"/>
          <a:chOff x="2" y="4"/>
          <a:chExt cx="751" cy="50"/>
        </a:xfrm>
      </xdr:grpSpPr>
      <xdr:sp macro="" textlink="">
        <xdr:nvSpPr>
          <xdr:cNvPr id="80903" name="Text Box 7"/>
          <xdr:cNvSpPr txBox="1">
            <a:spLocks noChangeArrowheads="1"/>
          </xdr:cNvSpPr>
        </xdr:nvSpPr>
        <xdr:spPr bwMode="auto">
          <a:xfrm>
            <a:off x="2" y="4"/>
            <a:ext cx="398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81042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0" y="1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0905" name="Text Box 9"/>
          <xdr:cNvSpPr txBox="1">
            <a:spLocks noChangeArrowheads="1"/>
          </xdr:cNvSpPr>
        </xdr:nvSpPr>
        <xdr:spPr bwMode="auto">
          <a:xfrm>
            <a:off x="399" y="4"/>
            <a:ext cx="354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6</xdr:col>
      <xdr:colOff>1028700</xdr:colOff>
      <xdr:row>3</xdr:row>
      <xdr:rowOff>28575</xdr:rowOff>
    </xdr:to>
    <xdr:grpSp>
      <xdr:nvGrpSpPr>
        <xdr:cNvPr id="82067" name="Group 14"/>
        <xdr:cNvGrpSpPr>
          <a:grpSpLocks/>
        </xdr:cNvGrpSpPr>
      </xdr:nvGrpSpPr>
      <xdr:grpSpPr bwMode="auto">
        <a:xfrm>
          <a:off x="19050" y="38100"/>
          <a:ext cx="8162925" cy="504825"/>
          <a:chOff x="2" y="4"/>
          <a:chExt cx="660" cy="50"/>
        </a:xfrm>
      </xdr:grpSpPr>
      <xdr:sp macro="" textlink="">
        <xdr:nvSpPr>
          <xdr:cNvPr id="81931" name="Text Box 11"/>
          <xdr:cNvSpPr txBox="1">
            <a:spLocks noChangeArrowheads="1"/>
          </xdr:cNvSpPr>
        </xdr:nvSpPr>
        <xdr:spPr bwMode="auto">
          <a:xfrm>
            <a:off x="2" y="4"/>
            <a:ext cx="35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82069" name="Picture 12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6" y="11"/>
            <a:ext cx="3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1933" name="Text Box 13"/>
          <xdr:cNvSpPr txBox="1">
            <a:spLocks noChangeArrowheads="1"/>
          </xdr:cNvSpPr>
        </xdr:nvSpPr>
        <xdr:spPr bwMode="auto">
          <a:xfrm>
            <a:off x="351" y="4"/>
            <a:ext cx="311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2324100</xdr:colOff>
      <xdr:row>3</xdr:row>
      <xdr:rowOff>28575</xdr:rowOff>
    </xdr:to>
    <xdr:sp macro="" textlink="">
      <xdr:nvSpPr>
        <xdr:cNvPr id="82951" name="Text Box 7"/>
        <xdr:cNvSpPr txBox="1">
          <a:spLocks noChangeArrowheads="1"/>
        </xdr:cNvSpPr>
      </xdr:nvSpPr>
      <xdr:spPr bwMode="auto">
        <a:xfrm>
          <a:off x="19050" y="38100"/>
          <a:ext cx="472440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285750</xdr:colOff>
      <xdr:row>0</xdr:row>
      <xdr:rowOff>104775</xdr:rowOff>
    </xdr:from>
    <xdr:to>
      <xdr:col>0</xdr:col>
      <xdr:colOff>609600</xdr:colOff>
      <xdr:row>2</xdr:row>
      <xdr:rowOff>76200</xdr:rowOff>
    </xdr:to>
    <xdr:pic>
      <xdr:nvPicPr>
        <xdr:cNvPr id="83054" name="Picture 8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04775"/>
          <a:ext cx="3238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2305050</xdr:colOff>
      <xdr:row>0</xdr:row>
      <xdr:rowOff>38100</xdr:rowOff>
    </xdr:from>
    <xdr:to>
      <xdr:col>6</xdr:col>
      <xdr:colOff>0</xdr:colOff>
      <xdr:row>3</xdr:row>
      <xdr:rowOff>28575</xdr:rowOff>
    </xdr:to>
    <xdr:sp macro="" textlink="">
      <xdr:nvSpPr>
        <xdr:cNvPr id="82953" name="Text Box 9"/>
        <xdr:cNvSpPr txBox="1">
          <a:spLocks noChangeArrowheads="1"/>
        </xdr:cNvSpPr>
      </xdr:nvSpPr>
      <xdr:spPr bwMode="auto">
        <a:xfrm>
          <a:off x="4724400" y="38100"/>
          <a:ext cx="42576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6</xdr:col>
      <xdr:colOff>219075</xdr:colOff>
      <xdr:row>2</xdr:row>
      <xdr:rowOff>57150</xdr:rowOff>
    </xdr:to>
    <xdr:grpSp>
      <xdr:nvGrpSpPr>
        <xdr:cNvPr id="135442" name="Group 2"/>
        <xdr:cNvGrpSpPr>
          <a:grpSpLocks/>
        </xdr:cNvGrpSpPr>
      </xdr:nvGrpSpPr>
      <xdr:grpSpPr bwMode="auto">
        <a:xfrm>
          <a:off x="38100" y="19050"/>
          <a:ext cx="3619500" cy="438150"/>
          <a:chOff x="0" y="45"/>
          <a:chExt cx="602" cy="46"/>
        </a:xfrm>
      </xdr:grpSpPr>
      <xdr:sp macro="" textlink="">
        <xdr:nvSpPr>
          <xdr:cNvPr id="135171" name="Text Box 3"/>
          <xdr:cNvSpPr txBox="1">
            <a:spLocks noChangeArrowheads="1"/>
          </xdr:cNvSpPr>
        </xdr:nvSpPr>
        <xdr:spPr bwMode="auto">
          <a:xfrm>
            <a:off x="0" y="45"/>
            <a:ext cx="318" cy="4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             Bahrain Monetary Agency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35448" name="Picture 4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9" y="54"/>
            <a:ext cx="30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5173" name="Text Box 5"/>
          <xdr:cNvSpPr txBox="1">
            <a:spLocks noChangeArrowheads="1"/>
          </xdr:cNvSpPr>
        </xdr:nvSpPr>
        <xdr:spPr bwMode="auto">
          <a:xfrm>
            <a:off x="318" y="45"/>
            <a:ext cx="284" cy="4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                         Volume 3: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19050</xdr:colOff>
      <xdr:row>0</xdr:row>
      <xdr:rowOff>28575</xdr:rowOff>
    </xdr:from>
    <xdr:to>
      <xdr:col>9</xdr:col>
      <xdr:colOff>600075</xdr:colOff>
      <xdr:row>2</xdr:row>
      <xdr:rowOff>104775</xdr:rowOff>
    </xdr:to>
    <xdr:grpSp>
      <xdr:nvGrpSpPr>
        <xdr:cNvPr id="135443" name="Group 6"/>
        <xdr:cNvGrpSpPr>
          <a:grpSpLocks/>
        </xdr:cNvGrpSpPr>
      </xdr:nvGrpSpPr>
      <xdr:grpSpPr bwMode="auto">
        <a:xfrm>
          <a:off x="19050" y="28575"/>
          <a:ext cx="5848350" cy="476250"/>
          <a:chOff x="4" y="1"/>
          <a:chExt cx="615" cy="49"/>
        </a:xfrm>
      </xdr:grpSpPr>
      <xdr:sp macro="" textlink="">
        <xdr:nvSpPr>
          <xdr:cNvPr id="135175" name="Text Box 7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35445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5177" name="Text Box 9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790575</xdr:colOff>
      <xdr:row>3</xdr:row>
      <xdr:rowOff>28575</xdr:rowOff>
    </xdr:to>
    <xdr:grpSp>
      <xdr:nvGrpSpPr>
        <xdr:cNvPr id="86160" name="Group 11"/>
        <xdr:cNvGrpSpPr>
          <a:grpSpLocks/>
        </xdr:cNvGrpSpPr>
      </xdr:nvGrpSpPr>
      <xdr:grpSpPr bwMode="auto">
        <a:xfrm>
          <a:off x="19050" y="38100"/>
          <a:ext cx="12658725" cy="508635"/>
          <a:chOff x="2" y="4"/>
          <a:chExt cx="1270" cy="50"/>
        </a:xfrm>
      </xdr:grpSpPr>
      <xdr:sp macro="" textlink="">
        <xdr:nvSpPr>
          <xdr:cNvPr id="86023" name="Text Box 7"/>
          <xdr:cNvSpPr txBox="1">
            <a:spLocks noChangeArrowheads="1"/>
          </xdr:cNvSpPr>
        </xdr:nvSpPr>
        <xdr:spPr bwMode="auto">
          <a:xfrm>
            <a:off x="2" y="4"/>
            <a:ext cx="67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86162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11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6025" name="Text Box 9"/>
          <xdr:cNvSpPr txBox="1">
            <a:spLocks noChangeArrowheads="1"/>
          </xdr:cNvSpPr>
        </xdr:nvSpPr>
        <xdr:spPr bwMode="auto">
          <a:xfrm>
            <a:off x="674" y="4"/>
            <a:ext cx="598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8</xdr:col>
      <xdr:colOff>1819275</xdr:colOff>
      <xdr:row>3</xdr:row>
      <xdr:rowOff>28575</xdr:rowOff>
    </xdr:to>
    <xdr:grpSp>
      <xdr:nvGrpSpPr>
        <xdr:cNvPr id="87185" name="Group 12"/>
        <xdr:cNvGrpSpPr>
          <a:grpSpLocks/>
        </xdr:cNvGrpSpPr>
      </xdr:nvGrpSpPr>
      <xdr:grpSpPr bwMode="auto">
        <a:xfrm>
          <a:off x="19050" y="38100"/>
          <a:ext cx="12782550" cy="504825"/>
          <a:chOff x="2" y="4"/>
          <a:chExt cx="1310" cy="50"/>
        </a:xfrm>
      </xdr:grpSpPr>
      <xdr:sp macro="" textlink="">
        <xdr:nvSpPr>
          <xdr:cNvPr id="87047" name="Text Box 7"/>
          <xdr:cNvSpPr txBox="1">
            <a:spLocks noChangeArrowheads="1"/>
          </xdr:cNvSpPr>
        </xdr:nvSpPr>
        <xdr:spPr bwMode="auto">
          <a:xfrm>
            <a:off x="2" y="4"/>
            <a:ext cx="69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87187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3" y="11"/>
            <a:ext cx="3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7049" name="Text Box 9"/>
          <xdr:cNvSpPr txBox="1">
            <a:spLocks noChangeArrowheads="1"/>
          </xdr:cNvSpPr>
        </xdr:nvSpPr>
        <xdr:spPr bwMode="auto">
          <a:xfrm>
            <a:off x="694" y="4"/>
            <a:ext cx="618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5</xdr:col>
      <xdr:colOff>0</xdr:colOff>
      <xdr:row>3</xdr:row>
      <xdr:rowOff>28575</xdr:rowOff>
    </xdr:to>
    <xdr:grpSp>
      <xdr:nvGrpSpPr>
        <xdr:cNvPr id="90255" name="Group 10"/>
        <xdr:cNvGrpSpPr>
          <a:grpSpLocks/>
        </xdr:cNvGrpSpPr>
      </xdr:nvGrpSpPr>
      <xdr:grpSpPr bwMode="auto">
        <a:xfrm>
          <a:off x="19050" y="38100"/>
          <a:ext cx="6747510" cy="493395"/>
          <a:chOff x="2" y="4"/>
          <a:chExt cx="613" cy="50"/>
        </a:xfrm>
      </xdr:grpSpPr>
      <xdr:sp macro="" textlink="">
        <xdr:nvSpPr>
          <xdr:cNvPr id="90119" name="Text Box 7"/>
          <xdr:cNvSpPr txBox="1">
            <a:spLocks noChangeArrowheads="1"/>
          </xdr:cNvSpPr>
        </xdr:nvSpPr>
        <xdr:spPr bwMode="auto">
          <a:xfrm>
            <a:off x="2" y="4"/>
            <a:ext cx="325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90257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1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0121" name="Text Box 9"/>
          <xdr:cNvSpPr txBox="1">
            <a:spLocks noChangeArrowheads="1"/>
          </xdr:cNvSpPr>
        </xdr:nvSpPr>
        <xdr:spPr bwMode="auto">
          <a:xfrm>
            <a:off x="326" y="4"/>
            <a:ext cx="289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11</xdr:col>
      <xdr:colOff>752475</xdr:colOff>
      <xdr:row>3</xdr:row>
      <xdr:rowOff>28575</xdr:rowOff>
    </xdr:to>
    <xdr:grpSp>
      <xdr:nvGrpSpPr>
        <xdr:cNvPr id="91280" name="Group 11"/>
        <xdr:cNvGrpSpPr>
          <a:grpSpLocks/>
        </xdr:cNvGrpSpPr>
      </xdr:nvGrpSpPr>
      <xdr:grpSpPr bwMode="auto">
        <a:xfrm>
          <a:off x="0" y="38100"/>
          <a:ext cx="10791825" cy="504825"/>
          <a:chOff x="2" y="4"/>
          <a:chExt cx="1001" cy="50"/>
        </a:xfrm>
      </xdr:grpSpPr>
      <xdr:sp macro="" textlink="">
        <xdr:nvSpPr>
          <xdr:cNvPr id="91143" name="Text Box 7"/>
          <xdr:cNvSpPr txBox="1">
            <a:spLocks noChangeArrowheads="1"/>
          </xdr:cNvSpPr>
        </xdr:nvSpPr>
        <xdr:spPr bwMode="auto">
          <a:xfrm>
            <a:off x="2" y="4"/>
            <a:ext cx="53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91282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9" y="11"/>
            <a:ext cx="3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1145" name="Text Box 9"/>
          <xdr:cNvSpPr txBox="1">
            <a:spLocks noChangeArrowheads="1"/>
          </xdr:cNvSpPr>
        </xdr:nvSpPr>
        <xdr:spPr bwMode="auto">
          <a:xfrm>
            <a:off x="531" y="4"/>
            <a:ext cx="472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3</xdr:col>
      <xdr:colOff>714375</xdr:colOff>
      <xdr:row>3</xdr:row>
      <xdr:rowOff>28575</xdr:rowOff>
    </xdr:to>
    <xdr:sp macro="" textlink="">
      <xdr:nvSpPr>
        <xdr:cNvPr id="83975" name="Text Box 7"/>
        <xdr:cNvSpPr txBox="1">
          <a:spLocks noChangeArrowheads="1"/>
        </xdr:cNvSpPr>
      </xdr:nvSpPr>
      <xdr:spPr bwMode="auto">
        <a:xfrm>
          <a:off x="19050" y="38100"/>
          <a:ext cx="61055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285750</xdr:colOff>
      <xdr:row>0</xdr:row>
      <xdr:rowOff>95250</xdr:rowOff>
    </xdr:from>
    <xdr:to>
      <xdr:col>0</xdr:col>
      <xdr:colOff>619125</xdr:colOff>
      <xdr:row>2</xdr:row>
      <xdr:rowOff>66675</xdr:rowOff>
    </xdr:to>
    <xdr:pic>
      <xdr:nvPicPr>
        <xdr:cNvPr id="84079" name="Picture 8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9525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695325</xdr:colOff>
      <xdr:row>0</xdr:row>
      <xdr:rowOff>38100</xdr:rowOff>
    </xdr:from>
    <xdr:to>
      <xdr:col>8</xdr:col>
      <xdr:colOff>0</xdr:colOff>
      <xdr:row>3</xdr:row>
      <xdr:rowOff>28575</xdr:rowOff>
    </xdr:to>
    <xdr:sp macro="" textlink="">
      <xdr:nvSpPr>
        <xdr:cNvPr id="83977" name="Text Box 9"/>
        <xdr:cNvSpPr txBox="1">
          <a:spLocks noChangeArrowheads="1"/>
        </xdr:cNvSpPr>
      </xdr:nvSpPr>
      <xdr:spPr bwMode="auto">
        <a:xfrm>
          <a:off x="6105525" y="38100"/>
          <a:ext cx="603885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2</xdr:col>
      <xdr:colOff>2362200</xdr:colOff>
      <xdr:row>3</xdr:row>
      <xdr:rowOff>28575</xdr:rowOff>
    </xdr:to>
    <xdr:grpSp>
      <xdr:nvGrpSpPr>
        <xdr:cNvPr id="85136" name="Group 11"/>
        <xdr:cNvGrpSpPr>
          <a:grpSpLocks/>
        </xdr:cNvGrpSpPr>
      </xdr:nvGrpSpPr>
      <xdr:grpSpPr bwMode="auto">
        <a:xfrm>
          <a:off x="19050" y="38100"/>
          <a:ext cx="7410450" cy="504825"/>
          <a:chOff x="2" y="4"/>
          <a:chExt cx="741" cy="50"/>
        </a:xfrm>
      </xdr:grpSpPr>
      <xdr:sp macro="" textlink="">
        <xdr:nvSpPr>
          <xdr:cNvPr id="84999" name="Text Box 7"/>
          <xdr:cNvSpPr txBox="1">
            <a:spLocks noChangeArrowheads="1"/>
          </xdr:cNvSpPr>
        </xdr:nvSpPr>
        <xdr:spPr bwMode="auto">
          <a:xfrm>
            <a:off x="2" y="4"/>
            <a:ext cx="392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85138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0" y="1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5001" name="Text Box 9"/>
          <xdr:cNvSpPr txBox="1">
            <a:spLocks noChangeArrowheads="1"/>
          </xdr:cNvSpPr>
        </xdr:nvSpPr>
        <xdr:spPr bwMode="auto">
          <a:xfrm>
            <a:off x="393" y="4"/>
            <a:ext cx="35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14</xdr:col>
      <xdr:colOff>647700</xdr:colOff>
      <xdr:row>3</xdr:row>
      <xdr:rowOff>28575</xdr:rowOff>
    </xdr:to>
    <xdr:grpSp>
      <xdr:nvGrpSpPr>
        <xdr:cNvPr id="92303" name="Group 10"/>
        <xdr:cNvGrpSpPr>
          <a:grpSpLocks/>
        </xdr:cNvGrpSpPr>
      </xdr:nvGrpSpPr>
      <xdr:grpSpPr bwMode="auto">
        <a:xfrm>
          <a:off x="19050" y="38100"/>
          <a:ext cx="11113770" cy="508635"/>
          <a:chOff x="2" y="4"/>
          <a:chExt cx="1015" cy="50"/>
        </a:xfrm>
      </xdr:grpSpPr>
      <xdr:sp macro="" textlink="">
        <xdr:nvSpPr>
          <xdr:cNvPr id="92167" name="Text Box 7"/>
          <xdr:cNvSpPr txBox="1">
            <a:spLocks noChangeArrowheads="1"/>
          </xdr:cNvSpPr>
        </xdr:nvSpPr>
        <xdr:spPr bwMode="auto">
          <a:xfrm>
            <a:off x="2" y="4"/>
            <a:ext cx="537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92305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9" y="11"/>
            <a:ext cx="3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2169" name="Text Box 9"/>
          <xdr:cNvSpPr txBox="1">
            <a:spLocks noChangeArrowheads="1"/>
          </xdr:cNvSpPr>
        </xdr:nvSpPr>
        <xdr:spPr bwMode="auto">
          <a:xfrm>
            <a:off x="538" y="4"/>
            <a:ext cx="479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14</xdr:col>
      <xdr:colOff>704850</xdr:colOff>
      <xdr:row>3</xdr:row>
      <xdr:rowOff>28575</xdr:rowOff>
    </xdr:to>
    <xdr:grpSp>
      <xdr:nvGrpSpPr>
        <xdr:cNvPr id="93328" name="Group 11"/>
        <xdr:cNvGrpSpPr>
          <a:grpSpLocks/>
        </xdr:cNvGrpSpPr>
      </xdr:nvGrpSpPr>
      <xdr:grpSpPr bwMode="auto">
        <a:xfrm>
          <a:off x="19050" y="38100"/>
          <a:ext cx="11039475" cy="504825"/>
          <a:chOff x="2" y="4"/>
          <a:chExt cx="1129" cy="50"/>
        </a:xfrm>
      </xdr:grpSpPr>
      <xdr:sp macro="" textlink="">
        <xdr:nvSpPr>
          <xdr:cNvPr id="93191" name="Text Box 7"/>
          <xdr:cNvSpPr txBox="1">
            <a:spLocks noChangeArrowheads="1"/>
          </xdr:cNvSpPr>
        </xdr:nvSpPr>
        <xdr:spPr bwMode="auto">
          <a:xfrm>
            <a:off x="2" y="4"/>
            <a:ext cx="598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93330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2" y="11"/>
            <a:ext cx="3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3193" name="Text Box 9"/>
          <xdr:cNvSpPr txBox="1">
            <a:spLocks noChangeArrowheads="1"/>
          </xdr:cNvSpPr>
        </xdr:nvSpPr>
        <xdr:spPr bwMode="auto">
          <a:xfrm>
            <a:off x="598" y="4"/>
            <a:ext cx="53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14</xdr:col>
      <xdr:colOff>704850</xdr:colOff>
      <xdr:row>3</xdr:row>
      <xdr:rowOff>28575</xdr:rowOff>
    </xdr:to>
    <xdr:grpSp>
      <xdr:nvGrpSpPr>
        <xdr:cNvPr id="94350" name="Group 9"/>
        <xdr:cNvGrpSpPr>
          <a:grpSpLocks/>
        </xdr:cNvGrpSpPr>
      </xdr:nvGrpSpPr>
      <xdr:grpSpPr bwMode="auto">
        <a:xfrm>
          <a:off x="19050" y="38100"/>
          <a:ext cx="12009120" cy="493395"/>
          <a:chOff x="2" y="4"/>
          <a:chExt cx="1213" cy="50"/>
        </a:xfrm>
      </xdr:grpSpPr>
      <xdr:sp macro="" textlink="">
        <xdr:nvSpPr>
          <xdr:cNvPr id="94214" name="Text Box 6"/>
          <xdr:cNvSpPr txBox="1">
            <a:spLocks noChangeArrowheads="1"/>
          </xdr:cNvSpPr>
        </xdr:nvSpPr>
        <xdr:spPr bwMode="auto">
          <a:xfrm>
            <a:off x="2" y="4"/>
            <a:ext cx="642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94352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4" y="9"/>
            <a:ext cx="3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4216" name="Text Box 8"/>
          <xdr:cNvSpPr txBox="1">
            <a:spLocks noChangeArrowheads="1"/>
          </xdr:cNvSpPr>
        </xdr:nvSpPr>
        <xdr:spPr bwMode="auto">
          <a:xfrm>
            <a:off x="643" y="4"/>
            <a:ext cx="572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9</xdr:col>
      <xdr:colOff>1028700</xdr:colOff>
      <xdr:row>3</xdr:row>
      <xdr:rowOff>28575</xdr:rowOff>
    </xdr:to>
    <xdr:grpSp>
      <xdr:nvGrpSpPr>
        <xdr:cNvPr id="95374" name="Group 9"/>
        <xdr:cNvGrpSpPr>
          <a:grpSpLocks/>
        </xdr:cNvGrpSpPr>
      </xdr:nvGrpSpPr>
      <xdr:grpSpPr bwMode="auto">
        <a:xfrm>
          <a:off x="19050" y="38100"/>
          <a:ext cx="11289030" cy="493395"/>
          <a:chOff x="2" y="4"/>
          <a:chExt cx="1152" cy="50"/>
        </a:xfrm>
      </xdr:grpSpPr>
      <xdr:sp macro="" textlink="">
        <xdr:nvSpPr>
          <xdr:cNvPr id="95238" name="Text Box 6"/>
          <xdr:cNvSpPr txBox="1">
            <a:spLocks noChangeArrowheads="1"/>
          </xdr:cNvSpPr>
        </xdr:nvSpPr>
        <xdr:spPr bwMode="auto">
          <a:xfrm>
            <a:off x="2" y="4"/>
            <a:ext cx="61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95376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" y="10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5240" name="Text Box 8"/>
          <xdr:cNvSpPr txBox="1">
            <a:spLocks noChangeArrowheads="1"/>
          </xdr:cNvSpPr>
        </xdr:nvSpPr>
        <xdr:spPr bwMode="auto">
          <a:xfrm>
            <a:off x="611" y="4"/>
            <a:ext cx="543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9</xdr:col>
      <xdr:colOff>600075</xdr:colOff>
      <xdr:row>2</xdr:row>
      <xdr:rowOff>152400</xdr:rowOff>
    </xdr:to>
    <xdr:grpSp>
      <xdr:nvGrpSpPr>
        <xdr:cNvPr id="136330" name="Group 1"/>
        <xdr:cNvGrpSpPr>
          <a:grpSpLocks/>
        </xdr:cNvGrpSpPr>
      </xdr:nvGrpSpPr>
      <xdr:grpSpPr bwMode="auto">
        <a:xfrm>
          <a:off x="19050" y="0"/>
          <a:ext cx="5983605" cy="487680"/>
          <a:chOff x="4" y="1"/>
          <a:chExt cx="615" cy="49"/>
        </a:xfrm>
      </xdr:grpSpPr>
      <xdr:sp macro="" textlink="">
        <xdr:nvSpPr>
          <xdr:cNvPr id="136194" name="Text Box 2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36332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6196" name="Text Box 4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6</xdr:col>
      <xdr:colOff>619125</xdr:colOff>
      <xdr:row>3</xdr:row>
      <xdr:rowOff>28575</xdr:rowOff>
    </xdr:to>
    <xdr:sp macro="" textlink="">
      <xdr:nvSpPr>
        <xdr:cNvPr id="79878" name="Text Box 6"/>
        <xdr:cNvSpPr txBox="1">
          <a:spLocks noChangeArrowheads="1"/>
        </xdr:cNvSpPr>
      </xdr:nvSpPr>
      <xdr:spPr bwMode="auto">
        <a:xfrm>
          <a:off x="19050" y="38100"/>
          <a:ext cx="95726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247650</xdr:colOff>
      <xdr:row>0</xdr:row>
      <xdr:rowOff>104775</xdr:rowOff>
    </xdr:from>
    <xdr:to>
      <xdr:col>0</xdr:col>
      <xdr:colOff>552450</xdr:colOff>
      <xdr:row>2</xdr:row>
      <xdr:rowOff>76200</xdr:rowOff>
    </xdr:to>
    <xdr:pic>
      <xdr:nvPicPr>
        <xdr:cNvPr id="79982" name="Picture 7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047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600075</xdr:colOff>
      <xdr:row>0</xdr:row>
      <xdr:rowOff>38100</xdr:rowOff>
    </xdr:from>
    <xdr:to>
      <xdr:col>11</xdr:col>
      <xdr:colOff>1219200</xdr:colOff>
      <xdr:row>3</xdr:row>
      <xdr:rowOff>28575</xdr:rowOff>
    </xdr:to>
    <xdr:sp macro="" textlink="">
      <xdr:nvSpPr>
        <xdr:cNvPr id="79880" name="Text Box 8"/>
        <xdr:cNvSpPr txBox="1">
          <a:spLocks noChangeArrowheads="1"/>
        </xdr:cNvSpPr>
      </xdr:nvSpPr>
      <xdr:spPr bwMode="auto">
        <a:xfrm>
          <a:off x="9572625" y="38100"/>
          <a:ext cx="62007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4</xdr:col>
      <xdr:colOff>619125</xdr:colOff>
      <xdr:row>3</xdr:row>
      <xdr:rowOff>28575</xdr:rowOff>
    </xdr:to>
    <xdr:sp macro="" textlink="">
      <xdr:nvSpPr>
        <xdr:cNvPr id="144385" name="Text Box 1"/>
        <xdr:cNvSpPr txBox="1">
          <a:spLocks noChangeArrowheads="1"/>
        </xdr:cNvSpPr>
      </xdr:nvSpPr>
      <xdr:spPr bwMode="auto">
        <a:xfrm>
          <a:off x="19050" y="38100"/>
          <a:ext cx="57626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247650</xdr:colOff>
      <xdr:row>0</xdr:row>
      <xdr:rowOff>104775</xdr:rowOff>
    </xdr:from>
    <xdr:to>
      <xdr:col>0</xdr:col>
      <xdr:colOff>552450</xdr:colOff>
      <xdr:row>2</xdr:row>
      <xdr:rowOff>76200</xdr:rowOff>
    </xdr:to>
    <xdr:pic>
      <xdr:nvPicPr>
        <xdr:cNvPr id="144488" name="Picture 2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047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600075</xdr:colOff>
      <xdr:row>0</xdr:row>
      <xdr:rowOff>38100</xdr:rowOff>
    </xdr:from>
    <xdr:to>
      <xdr:col>10</xdr:col>
      <xdr:colOff>1219200</xdr:colOff>
      <xdr:row>3</xdr:row>
      <xdr:rowOff>28575</xdr:rowOff>
    </xdr:to>
    <xdr:sp macro="" textlink="">
      <xdr:nvSpPr>
        <xdr:cNvPr id="144387" name="Text Box 3"/>
        <xdr:cNvSpPr txBox="1">
          <a:spLocks noChangeArrowheads="1"/>
        </xdr:cNvSpPr>
      </xdr:nvSpPr>
      <xdr:spPr bwMode="auto">
        <a:xfrm>
          <a:off x="5762625" y="38100"/>
          <a:ext cx="719137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4</xdr:col>
      <xdr:colOff>619125</xdr:colOff>
      <xdr:row>3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" y="38100"/>
          <a:ext cx="5000625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Rulebook</a:t>
          </a:r>
        </a:p>
      </xdr:txBody>
    </xdr:sp>
    <xdr:clientData/>
  </xdr:twoCellAnchor>
  <xdr:twoCellAnchor>
    <xdr:from>
      <xdr:col>0</xdr:col>
      <xdr:colOff>247650</xdr:colOff>
      <xdr:row>0</xdr:row>
      <xdr:rowOff>104775</xdr:rowOff>
    </xdr:from>
    <xdr:to>
      <xdr:col>0</xdr:col>
      <xdr:colOff>552450</xdr:colOff>
      <xdr:row>2</xdr:row>
      <xdr:rowOff>76200</xdr:rowOff>
    </xdr:to>
    <xdr:pic>
      <xdr:nvPicPr>
        <xdr:cNvPr id="172112" name="Picture 2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0477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600075</xdr:colOff>
      <xdr:row>0</xdr:row>
      <xdr:rowOff>38100</xdr:rowOff>
    </xdr:from>
    <xdr:to>
      <xdr:col>13</xdr:col>
      <xdr:colOff>1219200</xdr:colOff>
      <xdr:row>3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000625" y="38100"/>
          <a:ext cx="706755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Volume 3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Insurance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19</xdr:col>
      <xdr:colOff>0</xdr:colOff>
      <xdr:row>3</xdr:row>
      <xdr:rowOff>28575</xdr:rowOff>
    </xdr:to>
    <xdr:grpSp>
      <xdr:nvGrpSpPr>
        <xdr:cNvPr id="99470" name="Group 9"/>
        <xdr:cNvGrpSpPr>
          <a:grpSpLocks/>
        </xdr:cNvGrpSpPr>
      </xdr:nvGrpSpPr>
      <xdr:grpSpPr bwMode="auto">
        <a:xfrm>
          <a:off x="19050" y="38100"/>
          <a:ext cx="12005310" cy="493395"/>
          <a:chOff x="2" y="4"/>
          <a:chExt cx="1229" cy="50"/>
        </a:xfrm>
      </xdr:grpSpPr>
      <xdr:sp macro="" textlink="">
        <xdr:nvSpPr>
          <xdr:cNvPr id="99334" name="Text Box 6"/>
          <xdr:cNvSpPr txBox="1">
            <a:spLocks noChangeArrowheads="1"/>
          </xdr:cNvSpPr>
        </xdr:nvSpPr>
        <xdr:spPr bwMode="auto">
          <a:xfrm>
            <a:off x="2" y="4"/>
            <a:ext cx="651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99472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9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9336" name="Text Box 8"/>
          <xdr:cNvSpPr txBox="1">
            <a:spLocks noChangeArrowheads="1"/>
          </xdr:cNvSpPr>
        </xdr:nvSpPr>
        <xdr:spPr bwMode="auto">
          <a:xfrm>
            <a:off x="651" y="4"/>
            <a:ext cx="58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19</xdr:col>
      <xdr:colOff>0</xdr:colOff>
      <xdr:row>3</xdr:row>
      <xdr:rowOff>28575</xdr:rowOff>
    </xdr:to>
    <xdr:grpSp>
      <xdr:nvGrpSpPr>
        <xdr:cNvPr id="112777" name="Group 1"/>
        <xdr:cNvGrpSpPr>
          <a:grpSpLocks/>
        </xdr:cNvGrpSpPr>
      </xdr:nvGrpSpPr>
      <xdr:grpSpPr bwMode="auto">
        <a:xfrm>
          <a:off x="19050" y="38100"/>
          <a:ext cx="12005310" cy="493395"/>
          <a:chOff x="2" y="4"/>
          <a:chExt cx="1229" cy="50"/>
        </a:xfrm>
      </xdr:grpSpPr>
      <xdr:sp macro="" textlink="">
        <xdr:nvSpPr>
          <xdr:cNvPr id="112642" name="Text Box 2"/>
          <xdr:cNvSpPr txBox="1">
            <a:spLocks noChangeArrowheads="1"/>
          </xdr:cNvSpPr>
        </xdr:nvSpPr>
        <xdr:spPr bwMode="auto">
          <a:xfrm>
            <a:off x="2" y="4"/>
            <a:ext cx="651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12779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9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2644" name="Text Box 4"/>
          <xdr:cNvSpPr txBox="1">
            <a:spLocks noChangeArrowheads="1"/>
          </xdr:cNvSpPr>
        </xdr:nvSpPr>
        <xdr:spPr bwMode="auto">
          <a:xfrm>
            <a:off x="651" y="4"/>
            <a:ext cx="58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123825</xdr:rowOff>
    </xdr:from>
    <xdr:to>
      <xdr:col>8</xdr:col>
      <xdr:colOff>0</xdr:colOff>
      <xdr:row>3</xdr:row>
      <xdr:rowOff>114300</xdr:rowOff>
    </xdr:to>
    <xdr:grpSp>
      <xdr:nvGrpSpPr>
        <xdr:cNvPr id="166161" name="Group 1"/>
        <xdr:cNvGrpSpPr>
          <a:grpSpLocks/>
        </xdr:cNvGrpSpPr>
      </xdr:nvGrpSpPr>
      <xdr:grpSpPr bwMode="auto">
        <a:xfrm>
          <a:off x="19050" y="123825"/>
          <a:ext cx="8688070" cy="508635"/>
          <a:chOff x="2" y="4"/>
          <a:chExt cx="1229" cy="50"/>
        </a:xfrm>
      </xdr:grpSpPr>
      <xdr:sp macro="" textlink="">
        <xdr:nvSpPr>
          <xdr:cNvPr id="165890" name="Text Box 2"/>
          <xdr:cNvSpPr txBox="1">
            <a:spLocks noChangeArrowheads="1"/>
          </xdr:cNvSpPr>
        </xdr:nvSpPr>
        <xdr:spPr bwMode="auto">
          <a:xfrm>
            <a:off x="2" y="4"/>
            <a:ext cx="65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66167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9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5892" name="Text Box 4"/>
          <xdr:cNvSpPr txBox="1">
            <a:spLocks noChangeArrowheads="1"/>
          </xdr:cNvSpPr>
        </xdr:nvSpPr>
        <xdr:spPr bwMode="auto">
          <a:xfrm>
            <a:off x="651" y="4"/>
            <a:ext cx="58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19050</xdr:colOff>
      <xdr:row>69</xdr:row>
      <xdr:rowOff>38100</xdr:rowOff>
    </xdr:from>
    <xdr:to>
      <xdr:col>8</xdr:col>
      <xdr:colOff>0</xdr:colOff>
      <xdr:row>72</xdr:row>
      <xdr:rowOff>28575</xdr:rowOff>
    </xdr:to>
    <xdr:grpSp>
      <xdr:nvGrpSpPr>
        <xdr:cNvPr id="166162" name="Group 5"/>
        <xdr:cNvGrpSpPr>
          <a:grpSpLocks/>
        </xdr:cNvGrpSpPr>
      </xdr:nvGrpSpPr>
      <xdr:grpSpPr bwMode="auto">
        <a:xfrm>
          <a:off x="19050" y="14048740"/>
          <a:ext cx="8688070" cy="508635"/>
          <a:chOff x="2" y="4"/>
          <a:chExt cx="1229" cy="50"/>
        </a:xfrm>
      </xdr:grpSpPr>
      <xdr:sp macro="" textlink="">
        <xdr:nvSpPr>
          <xdr:cNvPr id="165894" name="Text Box 6"/>
          <xdr:cNvSpPr txBox="1">
            <a:spLocks noChangeArrowheads="1"/>
          </xdr:cNvSpPr>
        </xdr:nvSpPr>
        <xdr:spPr bwMode="auto">
          <a:xfrm>
            <a:off x="2" y="4"/>
            <a:ext cx="65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66164" name="Picture 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9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5896" name="Text Box 8"/>
          <xdr:cNvSpPr txBox="1">
            <a:spLocks noChangeArrowheads="1"/>
          </xdr:cNvSpPr>
        </xdr:nvSpPr>
        <xdr:spPr bwMode="auto">
          <a:xfrm>
            <a:off x="651" y="4"/>
            <a:ext cx="58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19</xdr:col>
      <xdr:colOff>0</xdr:colOff>
      <xdr:row>0</xdr:row>
      <xdr:rowOff>0</xdr:rowOff>
    </xdr:to>
    <xdr:grpSp>
      <xdr:nvGrpSpPr>
        <xdr:cNvPr id="139538" name="Group 2"/>
        <xdr:cNvGrpSpPr>
          <a:grpSpLocks/>
        </xdr:cNvGrpSpPr>
      </xdr:nvGrpSpPr>
      <xdr:grpSpPr bwMode="auto">
        <a:xfrm>
          <a:off x="19812" y="0"/>
          <a:ext cx="15868581" cy="0"/>
          <a:chOff x="2" y="4"/>
          <a:chExt cx="1229" cy="50"/>
        </a:xfrm>
      </xdr:grpSpPr>
      <xdr:sp macro="" textlink="">
        <xdr:nvSpPr>
          <xdr:cNvPr id="139267" name="Text Box 3"/>
          <xdr:cNvSpPr txBox="1">
            <a:spLocks noChangeArrowheads="1"/>
          </xdr:cNvSpPr>
        </xdr:nvSpPr>
        <xdr:spPr bwMode="auto">
          <a:xfrm>
            <a:off x="6504472928925" y="0"/>
            <a:ext cx="0" cy="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39544" name="Picture 4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" y="9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9269" name="Text Box 5"/>
          <xdr:cNvSpPr txBox="1">
            <a:spLocks noChangeArrowheads="1"/>
          </xdr:cNvSpPr>
        </xdr:nvSpPr>
        <xdr:spPr bwMode="auto">
          <a:xfrm>
            <a:off x="1439025484275" y="0"/>
            <a:ext cx="0" cy="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19050</xdr:colOff>
      <xdr:row>0</xdr:row>
      <xdr:rowOff>38100</xdr:rowOff>
    </xdr:from>
    <xdr:to>
      <xdr:col>19</xdr:col>
      <xdr:colOff>0</xdr:colOff>
      <xdr:row>3</xdr:row>
      <xdr:rowOff>28575</xdr:rowOff>
    </xdr:to>
    <xdr:grpSp>
      <xdr:nvGrpSpPr>
        <xdr:cNvPr id="139539" name="Group 6"/>
        <xdr:cNvGrpSpPr>
          <a:grpSpLocks/>
        </xdr:cNvGrpSpPr>
      </xdr:nvGrpSpPr>
      <xdr:grpSpPr bwMode="auto">
        <a:xfrm>
          <a:off x="19812" y="36576"/>
          <a:ext cx="15868581" cy="464681"/>
          <a:chOff x="2" y="4"/>
          <a:chExt cx="1229" cy="50"/>
        </a:xfrm>
      </xdr:grpSpPr>
      <xdr:sp macro="" textlink="">
        <xdr:nvSpPr>
          <xdr:cNvPr id="139271" name="Text Box 7"/>
          <xdr:cNvSpPr txBox="1">
            <a:spLocks noChangeArrowheads="1"/>
          </xdr:cNvSpPr>
        </xdr:nvSpPr>
        <xdr:spPr bwMode="auto">
          <a:xfrm>
            <a:off x="2" y="4"/>
            <a:ext cx="651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39541" name="Picture 8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9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9273" name="Text Box 9"/>
          <xdr:cNvSpPr txBox="1">
            <a:spLocks noChangeArrowheads="1"/>
          </xdr:cNvSpPr>
        </xdr:nvSpPr>
        <xdr:spPr bwMode="auto">
          <a:xfrm>
            <a:off x="651" y="4"/>
            <a:ext cx="58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3</xdr:col>
      <xdr:colOff>1219200</xdr:colOff>
      <xdr:row>3</xdr:row>
      <xdr:rowOff>28575</xdr:rowOff>
    </xdr:to>
    <xdr:grpSp>
      <xdr:nvGrpSpPr>
        <xdr:cNvPr id="151696" name="Group 8"/>
        <xdr:cNvGrpSpPr>
          <a:grpSpLocks/>
        </xdr:cNvGrpSpPr>
      </xdr:nvGrpSpPr>
      <xdr:grpSpPr bwMode="auto">
        <a:xfrm>
          <a:off x="9525" y="38100"/>
          <a:ext cx="5217795" cy="493395"/>
          <a:chOff x="2" y="4"/>
          <a:chExt cx="1229" cy="50"/>
        </a:xfrm>
      </xdr:grpSpPr>
      <xdr:sp macro="" textlink="">
        <xdr:nvSpPr>
          <xdr:cNvPr id="151561" name="Text Box 9"/>
          <xdr:cNvSpPr txBox="1">
            <a:spLocks noChangeArrowheads="1"/>
          </xdr:cNvSpPr>
        </xdr:nvSpPr>
        <xdr:spPr bwMode="auto">
          <a:xfrm>
            <a:off x="2" y="4"/>
            <a:ext cx="651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51698" name="Picture 10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9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1563" name="Text Box 11"/>
          <xdr:cNvSpPr txBox="1">
            <a:spLocks noChangeArrowheads="1"/>
          </xdr:cNvSpPr>
        </xdr:nvSpPr>
        <xdr:spPr bwMode="auto">
          <a:xfrm>
            <a:off x="651" y="4"/>
            <a:ext cx="58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7</xdr:col>
      <xdr:colOff>0</xdr:colOff>
      <xdr:row>3</xdr:row>
      <xdr:rowOff>28575</xdr:rowOff>
    </xdr:to>
    <xdr:grpSp>
      <xdr:nvGrpSpPr>
        <xdr:cNvPr id="154761" name="Group 1"/>
        <xdr:cNvGrpSpPr>
          <a:grpSpLocks/>
        </xdr:cNvGrpSpPr>
      </xdr:nvGrpSpPr>
      <xdr:grpSpPr bwMode="auto">
        <a:xfrm>
          <a:off x="19050" y="38100"/>
          <a:ext cx="7727950" cy="485775"/>
          <a:chOff x="2" y="4"/>
          <a:chExt cx="1229" cy="50"/>
        </a:xfrm>
      </xdr:grpSpPr>
      <xdr:sp macro="" textlink="">
        <xdr:nvSpPr>
          <xdr:cNvPr id="154626" name="Text Box 2"/>
          <xdr:cNvSpPr txBox="1">
            <a:spLocks noChangeArrowheads="1"/>
          </xdr:cNvSpPr>
        </xdr:nvSpPr>
        <xdr:spPr bwMode="auto">
          <a:xfrm>
            <a:off x="2" y="4"/>
            <a:ext cx="652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54763" name="Picture 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" y="9"/>
            <a:ext cx="34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4628" name="Text Box 4"/>
          <xdr:cNvSpPr txBox="1">
            <a:spLocks noChangeArrowheads="1"/>
          </xdr:cNvSpPr>
        </xdr:nvSpPr>
        <xdr:spPr bwMode="auto">
          <a:xfrm>
            <a:off x="651" y="4"/>
            <a:ext cx="580" cy="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9</xdr:col>
      <xdr:colOff>666750</xdr:colOff>
      <xdr:row>2</xdr:row>
      <xdr:rowOff>114300</xdr:rowOff>
    </xdr:to>
    <xdr:grpSp>
      <xdr:nvGrpSpPr>
        <xdr:cNvPr id="168074" name="Group 2"/>
        <xdr:cNvGrpSpPr>
          <a:grpSpLocks/>
        </xdr:cNvGrpSpPr>
      </xdr:nvGrpSpPr>
      <xdr:grpSpPr bwMode="auto">
        <a:xfrm>
          <a:off x="0" y="38100"/>
          <a:ext cx="6069330" cy="472440"/>
          <a:chOff x="4" y="1"/>
          <a:chExt cx="615" cy="49"/>
        </a:xfrm>
      </xdr:grpSpPr>
      <xdr:sp macro="" textlink="">
        <xdr:nvSpPr>
          <xdr:cNvPr id="167939" name="Text Box 3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68076" name="Picture 4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7941" name="Text Box 5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9</xdr:col>
      <xdr:colOff>666750</xdr:colOff>
      <xdr:row>2</xdr:row>
      <xdr:rowOff>114300</xdr:rowOff>
    </xdr:to>
    <xdr:grpSp>
      <xdr:nvGrpSpPr>
        <xdr:cNvPr id="167050" name="Group 2"/>
        <xdr:cNvGrpSpPr>
          <a:grpSpLocks/>
        </xdr:cNvGrpSpPr>
      </xdr:nvGrpSpPr>
      <xdr:grpSpPr bwMode="auto">
        <a:xfrm>
          <a:off x="0" y="38100"/>
          <a:ext cx="6069330" cy="472440"/>
          <a:chOff x="4" y="1"/>
          <a:chExt cx="615" cy="49"/>
        </a:xfrm>
      </xdr:grpSpPr>
      <xdr:sp macro="" textlink="">
        <xdr:nvSpPr>
          <xdr:cNvPr id="166915" name="Text Box 3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67052" name="Picture 4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6917" name="Text Box 5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27432" rIns="36576" bIns="0" anchor="t" upright="1"/>
          <a:lstStyle/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95250</xdr:rowOff>
    </xdr:from>
    <xdr:to>
      <xdr:col>9</xdr:col>
      <xdr:colOff>590550</xdr:colOff>
      <xdr:row>3</xdr:row>
      <xdr:rowOff>9525</xdr:rowOff>
    </xdr:to>
    <xdr:grpSp>
      <xdr:nvGrpSpPr>
        <xdr:cNvPr id="108217" name="Group 17"/>
        <xdr:cNvGrpSpPr>
          <a:grpSpLocks/>
        </xdr:cNvGrpSpPr>
      </xdr:nvGrpSpPr>
      <xdr:grpSpPr bwMode="auto">
        <a:xfrm>
          <a:off x="9525" y="95250"/>
          <a:ext cx="6090285" cy="478155"/>
          <a:chOff x="4" y="1"/>
          <a:chExt cx="615" cy="49"/>
        </a:xfrm>
      </xdr:grpSpPr>
      <xdr:sp macro="" textlink="">
        <xdr:nvSpPr>
          <xdr:cNvPr id="107538" name="Text Box 18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8235" name="Picture 19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7540" name="Text Box 20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19050</xdr:colOff>
      <xdr:row>50</xdr:row>
      <xdr:rowOff>0</xdr:rowOff>
    </xdr:from>
    <xdr:to>
      <xdr:col>9</xdr:col>
      <xdr:colOff>600075</xdr:colOff>
      <xdr:row>52</xdr:row>
      <xdr:rowOff>133350</xdr:rowOff>
    </xdr:to>
    <xdr:grpSp>
      <xdr:nvGrpSpPr>
        <xdr:cNvPr id="108218" name="Group 21"/>
        <xdr:cNvGrpSpPr>
          <a:grpSpLocks/>
        </xdr:cNvGrpSpPr>
      </xdr:nvGrpSpPr>
      <xdr:grpSpPr bwMode="auto">
        <a:xfrm>
          <a:off x="19050" y="9776460"/>
          <a:ext cx="6090285" cy="468630"/>
          <a:chOff x="4" y="1"/>
          <a:chExt cx="615" cy="49"/>
        </a:xfrm>
      </xdr:grpSpPr>
      <xdr:sp macro="" textlink="">
        <xdr:nvSpPr>
          <xdr:cNvPr id="107542" name="Text Box 22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8232" name="Picture 23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7544" name="Text Box 24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19050</xdr:colOff>
      <xdr:row>192</xdr:row>
      <xdr:rowOff>76200</xdr:rowOff>
    </xdr:from>
    <xdr:to>
      <xdr:col>9</xdr:col>
      <xdr:colOff>600075</xdr:colOff>
      <xdr:row>195</xdr:row>
      <xdr:rowOff>66675</xdr:rowOff>
    </xdr:to>
    <xdr:grpSp>
      <xdr:nvGrpSpPr>
        <xdr:cNvPr id="108219" name="Group 25"/>
        <xdr:cNvGrpSpPr>
          <a:grpSpLocks/>
        </xdr:cNvGrpSpPr>
      </xdr:nvGrpSpPr>
      <xdr:grpSpPr bwMode="auto">
        <a:xfrm>
          <a:off x="19050" y="39898320"/>
          <a:ext cx="6090285" cy="493395"/>
          <a:chOff x="4" y="1"/>
          <a:chExt cx="615" cy="49"/>
        </a:xfrm>
      </xdr:grpSpPr>
      <xdr:sp macro="" textlink="">
        <xdr:nvSpPr>
          <xdr:cNvPr id="107546" name="Text Box 26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8229" name="Picture 27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7548" name="Text Box 28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19050</xdr:colOff>
      <xdr:row>101</xdr:row>
      <xdr:rowOff>0</xdr:rowOff>
    </xdr:from>
    <xdr:to>
      <xdr:col>9</xdr:col>
      <xdr:colOff>600075</xdr:colOff>
      <xdr:row>103</xdr:row>
      <xdr:rowOff>133350</xdr:rowOff>
    </xdr:to>
    <xdr:grpSp>
      <xdr:nvGrpSpPr>
        <xdr:cNvPr id="108220" name="Group 29"/>
        <xdr:cNvGrpSpPr>
          <a:grpSpLocks/>
        </xdr:cNvGrpSpPr>
      </xdr:nvGrpSpPr>
      <xdr:grpSpPr bwMode="auto">
        <a:xfrm>
          <a:off x="19050" y="19827240"/>
          <a:ext cx="6090285" cy="468630"/>
          <a:chOff x="4" y="1"/>
          <a:chExt cx="615" cy="49"/>
        </a:xfrm>
      </xdr:grpSpPr>
      <xdr:sp macro="" textlink="">
        <xdr:nvSpPr>
          <xdr:cNvPr id="107550" name="Text Box 30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8226" name="Picture 31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7552" name="Text Box 32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  <xdr:twoCellAnchor>
    <xdr:from>
      <xdr:col>0</xdr:col>
      <xdr:colOff>19050</xdr:colOff>
      <xdr:row>146</xdr:row>
      <xdr:rowOff>0</xdr:rowOff>
    </xdr:from>
    <xdr:to>
      <xdr:col>9</xdr:col>
      <xdr:colOff>600075</xdr:colOff>
      <xdr:row>148</xdr:row>
      <xdr:rowOff>133350</xdr:rowOff>
    </xdr:to>
    <xdr:grpSp>
      <xdr:nvGrpSpPr>
        <xdr:cNvPr id="108221" name="Group 33"/>
        <xdr:cNvGrpSpPr>
          <a:grpSpLocks/>
        </xdr:cNvGrpSpPr>
      </xdr:nvGrpSpPr>
      <xdr:grpSpPr bwMode="auto">
        <a:xfrm>
          <a:off x="19050" y="29550360"/>
          <a:ext cx="6090285" cy="468630"/>
          <a:chOff x="4" y="1"/>
          <a:chExt cx="615" cy="49"/>
        </a:xfrm>
      </xdr:grpSpPr>
      <xdr:sp macro="" textlink="">
        <xdr:nvSpPr>
          <xdr:cNvPr id="107554" name="Text Box 34"/>
          <xdr:cNvSpPr txBox="1">
            <a:spLocks noChangeArrowheads="1"/>
          </xdr:cNvSpPr>
        </xdr:nvSpPr>
        <xdr:spPr bwMode="auto">
          <a:xfrm>
            <a:off x="4" y="1"/>
            <a:ext cx="326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Central Bank of Bahrain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Rulebook</a:t>
            </a:r>
          </a:p>
        </xdr:txBody>
      </xdr:sp>
      <xdr:pic>
        <xdr:nvPicPr>
          <xdr:cNvPr id="108223" name="Picture 35" descr="BMA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3" y="11"/>
            <a:ext cx="3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7556" name="Text Box 36"/>
          <xdr:cNvSpPr txBox="1">
            <a:spLocks noChangeArrowheads="1"/>
          </xdr:cNvSpPr>
        </xdr:nvSpPr>
        <xdr:spPr bwMode="auto">
          <a:xfrm>
            <a:off x="329" y="1"/>
            <a:ext cx="290" cy="4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Volume 3</a:t>
            </a:r>
          </a:p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Insurance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Microsoft_Office_Word_97_-_2003_Document1.doc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1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6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6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6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oleObject" Target="../embeddings/Microsoft_Office_Word_97_-_2003_Document2.doc"/><Relationship Id="rId4" Type="http://schemas.openxmlformats.org/officeDocument/2006/relationships/vmlDrawing" Target="../drawings/vmlDrawing2.v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6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7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1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74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oleObject" Target="../embeddings/Microsoft_Office_Word_97_-_2003_Document3.doc"/><Relationship Id="rId4" Type="http://schemas.openxmlformats.org/officeDocument/2006/relationships/vmlDrawing" Target="../drawings/vmlDrawing3.v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5.xml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6.xml"/><Relationship Id="rId2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93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95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9.xml"/><Relationship Id="rId2" Type="http://schemas.openxmlformats.org/officeDocument/2006/relationships/printerSettings" Target="../printerSettings/printerSettings100.bin"/><Relationship Id="rId1" Type="http://schemas.openxmlformats.org/officeDocument/2006/relationships/printerSettings" Target="../printerSettings/printerSettings9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oleObject" Target="../embeddings/Microsoft_Office_Word_97_-_2003_Document4.doc"/><Relationship Id="rId4" Type="http://schemas.openxmlformats.org/officeDocument/2006/relationships/vmlDrawing" Target="../drawings/vmlDrawing4.v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0.xml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103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104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3.xml"/><Relationship Id="rId2" Type="http://schemas.openxmlformats.org/officeDocument/2006/relationships/printerSettings" Target="../printerSettings/printerSettings106.bin"/><Relationship Id="rId1" Type="http://schemas.openxmlformats.org/officeDocument/2006/relationships/printerSettings" Target="../printerSettings/printerSettings105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4.xml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9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110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111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1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4" Type="http://schemas.openxmlformats.org/officeDocument/2006/relationships/oleObject" Target="../embeddings/Microsoft_Office_Word_97_-_2003_Document5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4" Type="http://schemas.openxmlformats.org/officeDocument/2006/relationships/oleObject" Target="../embeddings/Microsoft_Office_Word_97_-_2003_Document6.doc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  <pageSetUpPr fitToPage="1"/>
  </sheetPr>
  <dimension ref="A1:M58"/>
  <sheetViews>
    <sheetView topLeftCell="A28" zoomScaleNormal="100" workbookViewId="0">
      <selection activeCell="K56" sqref="K56"/>
    </sheetView>
  </sheetViews>
  <sheetFormatPr defaultColWidth="9.140625" defaultRowHeight="12.75"/>
  <cols>
    <col min="1" max="1" width="5.85546875" style="771" customWidth="1"/>
    <col min="2" max="8" width="9.140625" style="771"/>
    <col min="9" max="9" width="10.140625" style="771" customWidth="1"/>
    <col min="10" max="16384" width="9.140625" style="771"/>
  </cols>
  <sheetData>
    <row r="1" spans="1:13" ht="15.75" customHeight="1">
      <c r="A1" s="2393"/>
      <c r="B1" s="341"/>
      <c r="C1" s="342"/>
      <c r="D1" s="342"/>
      <c r="E1" s="343"/>
      <c r="F1" s="344"/>
      <c r="G1" s="342"/>
      <c r="H1" s="768"/>
      <c r="I1" s="768"/>
      <c r="J1" s="769"/>
      <c r="K1" s="770"/>
      <c r="L1" s="770"/>
      <c r="M1" s="770"/>
    </row>
    <row r="2" spans="1:13" ht="18" customHeight="1">
      <c r="A2" s="2394"/>
      <c r="B2" s="345"/>
      <c r="C2" s="346"/>
      <c r="D2" s="346"/>
      <c r="E2" s="347"/>
      <c r="F2" s="348"/>
      <c r="G2" s="346"/>
      <c r="H2" s="772"/>
      <c r="I2" s="772"/>
      <c r="J2" s="773"/>
      <c r="K2" s="770"/>
      <c r="L2" s="770"/>
      <c r="M2" s="770"/>
    </row>
    <row r="5" spans="1:13" ht="16.5" thickBot="1">
      <c r="A5" s="1368" t="s">
        <v>1247</v>
      </c>
      <c r="F5" s="2396" t="s">
        <v>388</v>
      </c>
      <c r="G5" s="2396"/>
      <c r="H5" s="2396"/>
      <c r="I5" s="2396"/>
      <c r="J5" s="2396"/>
    </row>
    <row r="6" spans="1:13">
      <c r="A6" s="79"/>
    </row>
    <row r="7" spans="1:13" ht="16.5" thickBot="1">
      <c r="A7" s="1368" t="s">
        <v>1082</v>
      </c>
      <c r="F7" s="2395" t="s">
        <v>389</v>
      </c>
      <c r="G7" s="2395"/>
      <c r="H7" s="2395"/>
      <c r="I7" s="2395"/>
      <c r="J7" s="2395"/>
    </row>
    <row r="9" spans="1:13" ht="16.5" thickBot="1">
      <c r="A9" s="2237" t="s">
        <v>1476</v>
      </c>
      <c r="B9" s="2238"/>
      <c r="C9" s="2238"/>
      <c r="D9" s="2238"/>
      <c r="E9" s="2238"/>
      <c r="F9" s="2397"/>
      <c r="G9" s="2397"/>
      <c r="H9" s="2397"/>
      <c r="I9" s="2397"/>
      <c r="J9" s="2397"/>
    </row>
    <row r="53" spans="1:2">
      <c r="A53" s="349"/>
      <c r="B53" s="349"/>
    </row>
    <row r="54" spans="1:2">
      <c r="A54" s="349"/>
      <c r="B54" s="349"/>
    </row>
    <row r="58" spans="1:2">
      <c r="A58" s="349"/>
      <c r="B58" s="349"/>
    </row>
  </sheetData>
  <sheetProtection password="CF7A" sheet="1" objects="1" scenarios="1"/>
  <customSheetViews>
    <customSheetView guid="{0018DE7A-2A12-41D9-A6DC-D5782C59656B}" showRuler="0">
      <selection activeCell="L7" sqref="L7"/>
      <pageMargins left="0.75" right="0.75" top="1" bottom="1" header="0.5" footer="0.5"/>
      <pageSetup paperSize="9" scale="98" orientation="portrait" r:id="rId1"/>
      <headerFooter alignWithMargins="0"/>
    </customSheetView>
  </customSheetViews>
  <mergeCells count="4">
    <mergeCell ref="A1:A2"/>
    <mergeCell ref="F7:J7"/>
    <mergeCell ref="F5:J5"/>
    <mergeCell ref="F9:J9"/>
  </mergeCells>
  <phoneticPr fontId="9" type="noConversion"/>
  <pageMargins left="0.75" right="0.75" top="1" bottom="1" header="0.5" footer="0.5"/>
  <pageSetup paperSize="9" scale="99" orientation="portrait" r:id="rId2"/>
  <headerFooter alignWithMargins="0"/>
  <drawing r:id="rId3"/>
  <legacyDrawing r:id="rId4"/>
  <oleObjects>
    <oleObject progId="Word.Document.8" shapeId="106500" r:id="rId5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5:I99"/>
  <sheetViews>
    <sheetView view="pageBreakPreview" topLeftCell="A10" zoomScaleNormal="100" zoomScaleSheetLayoutView="100" workbookViewId="0">
      <selection activeCell="E15" sqref="E15:F15"/>
    </sheetView>
  </sheetViews>
  <sheetFormatPr defaultColWidth="9.140625" defaultRowHeight="12.75"/>
  <cols>
    <col min="1" max="2" width="9.140625" style="1"/>
    <col min="3" max="4" width="8.85546875" style="1" customWidth="1"/>
    <col min="5" max="5" width="8.28515625" style="1" customWidth="1"/>
    <col min="6" max="6" width="10.7109375" style="1" customWidth="1"/>
    <col min="7" max="7" width="13.140625" style="1" bestFit="1" customWidth="1"/>
    <col min="8" max="8" width="12.7109375" style="1" bestFit="1" customWidth="1"/>
    <col min="9" max="9" width="10.7109375" style="1" customWidth="1"/>
    <col min="10" max="16384" width="9.140625" style="1"/>
  </cols>
  <sheetData>
    <row r="5" spans="1:9" ht="15">
      <c r="A5" s="326" t="s">
        <v>1424</v>
      </c>
      <c r="B5" s="76"/>
      <c r="H5" s="2419"/>
      <c r="I5" s="2547"/>
    </row>
    <row r="6" spans="1:9" ht="15.75">
      <c r="A6" s="1799" t="s">
        <v>735</v>
      </c>
      <c r="B6" s="2240"/>
      <c r="C6" s="2240"/>
      <c r="D6" s="1757"/>
      <c r="E6" s="1757"/>
      <c r="F6" s="1757"/>
    </row>
    <row r="7" spans="1:9" ht="15.75" thickBot="1">
      <c r="A7" s="2241"/>
      <c r="B7" s="1757"/>
      <c r="C7" s="1757"/>
      <c r="D7" s="1757"/>
      <c r="E7" s="1757"/>
      <c r="F7" s="1757"/>
    </row>
    <row r="8" spans="1:9" ht="13.5" thickTop="1">
      <c r="A8" s="748"/>
      <c r="B8" s="464"/>
      <c r="C8" s="464"/>
      <c r="D8" s="464"/>
      <c r="E8" s="464"/>
      <c r="F8" s="464"/>
      <c r="G8" s="706"/>
      <c r="H8" s="706"/>
      <c r="I8" s="707"/>
    </row>
    <row r="9" spans="1:9" ht="15.75" thickBot="1">
      <c r="A9" s="322" t="s">
        <v>1247</v>
      </c>
      <c r="B9" s="21"/>
      <c r="C9" s="328"/>
      <c r="D9" s="328"/>
      <c r="E9" s="328"/>
      <c r="F9" s="2461" t="str">
        <f>'Cover '!F5:J5</f>
        <v>(enter name)</v>
      </c>
      <c r="G9" s="2504"/>
      <c r="H9" s="2504"/>
      <c r="I9" s="2505"/>
    </row>
    <row r="10" spans="1:9">
      <c r="A10" s="315"/>
      <c r="B10" s="21"/>
      <c r="C10" s="21"/>
      <c r="D10" s="21"/>
      <c r="E10" s="21"/>
      <c r="F10" s="21"/>
      <c r="G10" s="711"/>
      <c r="H10" s="711"/>
      <c r="I10" s="712"/>
    </row>
    <row r="11" spans="1:9" ht="15.75" thickBot="1">
      <c r="A11" s="322" t="s">
        <v>98</v>
      </c>
      <c r="B11" s="21"/>
      <c r="C11" s="328"/>
      <c r="D11" s="328"/>
      <c r="E11" s="328"/>
      <c r="F11" s="2461" t="str">
        <f>'Cover '!F7:J7</f>
        <v>(enter year end)</v>
      </c>
      <c r="G11" s="2504"/>
      <c r="H11" s="2504"/>
      <c r="I11" s="2505"/>
    </row>
    <row r="12" spans="1:9" ht="13.5" thickBot="1">
      <c r="A12" s="332"/>
      <c r="B12" s="694"/>
      <c r="C12" s="694"/>
      <c r="D12" s="694"/>
      <c r="E12" s="694"/>
      <c r="F12" s="694"/>
      <c r="G12" s="790"/>
      <c r="H12" s="790"/>
      <c r="I12" s="791"/>
    </row>
    <row r="13" spans="1:9" ht="16.5" thickTop="1">
      <c r="E13" s="2548"/>
      <c r="F13" s="2548"/>
    </row>
    <row r="14" spans="1:9" ht="13.5" thickBot="1"/>
    <row r="15" spans="1:9" ht="22.5" customHeight="1" thickTop="1">
      <c r="A15" s="753" t="s">
        <v>61</v>
      </c>
      <c r="B15" s="704"/>
      <c r="C15" s="704"/>
      <c r="D15" s="705"/>
      <c r="E15" s="2549" t="s">
        <v>62</v>
      </c>
      <c r="F15" s="2550"/>
      <c r="G15" s="2551" t="s">
        <v>63</v>
      </c>
      <c r="H15" s="2551"/>
      <c r="I15" s="2552"/>
    </row>
    <row r="16" spans="1:9" ht="21" customHeight="1">
      <c r="A16" s="322"/>
      <c r="B16" s="325"/>
      <c r="C16" s="325"/>
      <c r="D16" s="325"/>
      <c r="E16" s="793" t="s">
        <v>64</v>
      </c>
      <c r="F16" s="794" t="s">
        <v>65</v>
      </c>
      <c r="G16" s="793" t="s">
        <v>64</v>
      </c>
      <c r="H16" s="793" t="s">
        <v>66</v>
      </c>
      <c r="I16" s="798" t="s">
        <v>66</v>
      </c>
    </row>
    <row r="17" spans="1:9" ht="21" customHeight="1">
      <c r="A17" s="322"/>
      <c r="B17" s="325"/>
      <c r="C17" s="325"/>
      <c r="D17" s="799"/>
      <c r="E17" s="580"/>
      <c r="F17" s="797"/>
      <c r="G17" s="580"/>
      <c r="H17" s="874" t="s">
        <v>67</v>
      </c>
      <c r="I17" s="1220" t="s">
        <v>68</v>
      </c>
    </row>
    <row r="18" spans="1:9" ht="22.5" customHeight="1">
      <c r="A18" s="796"/>
      <c r="B18" s="373"/>
      <c r="C18" s="373"/>
      <c r="D18" s="883"/>
      <c r="E18" s="730"/>
      <c r="F18" s="802" t="s">
        <v>69</v>
      </c>
      <c r="G18" s="366"/>
      <c r="H18" s="555" t="s">
        <v>69</v>
      </c>
      <c r="I18" s="795" t="s">
        <v>69</v>
      </c>
    </row>
    <row r="19" spans="1:9" ht="22.5" customHeight="1">
      <c r="A19" s="322"/>
      <c r="B19" s="325"/>
      <c r="C19" s="325"/>
      <c r="D19" s="799"/>
      <c r="E19" s="1244"/>
      <c r="F19" s="1245"/>
      <c r="G19" s="1246"/>
      <c r="H19" s="1246"/>
      <c r="I19" s="1247"/>
    </row>
    <row r="20" spans="1:9" ht="24" customHeight="1">
      <c r="A20" s="322" t="s">
        <v>70</v>
      </c>
      <c r="B20" s="325"/>
      <c r="C20" s="325"/>
      <c r="D20" s="801" t="s">
        <v>71</v>
      </c>
      <c r="E20" s="1929"/>
      <c r="F20" s="1929"/>
      <c r="G20" s="1930"/>
      <c r="H20" s="1930"/>
      <c r="I20" s="1931"/>
    </row>
    <row r="21" spans="1:9" ht="21.75" customHeight="1">
      <c r="A21" s="322"/>
      <c r="B21" s="325"/>
      <c r="C21" s="325"/>
      <c r="D21" s="801" t="s">
        <v>72</v>
      </c>
      <c r="E21" s="1932"/>
      <c r="F21" s="1933"/>
      <c r="G21" s="1934"/>
      <c r="H21" s="1934"/>
      <c r="I21" s="1935"/>
    </row>
    <row r="22" spans="1:9" ht="21" customHeight="1">
      <c r="A22" s="796"/>
      <c r="B22" s="373"/>
      <c r="C22" s="373"/>
      <c r="D22" s="803" t="s">
        <v>73</v>
      </c>
      <c r="E22" s="1933"/>
      <c r="F22" s="1933"/>
      <c r="G22" s="1934"/>
      <c r="H22" s="1934"/>
      <c r="I22" s="1935"/>
    </row>
    <row r="23" spans="1:9" ht="19.5" customHeight="1">
      <c r="A23" s="322"/>
      <c r="B23" s="325"/>
      <c r="C23" s="325"/>
      <c r="D23" s="799"/>
      <c r="E23" s="1932"/>
      <c r="F23" s="1936"/>
      <c r="G23" s="1937"/>
      <c r="H23" s="1937"/>
      <c r="I23" s="1938"/>
    </row>
    <row r="24" spans="1:9" ht="22.5" customHeight="1">
      <c r="A24" s="322" t="s">
        <v>86</v>
      </c>
      <c r="B24" s="325"/>
      <c r="C24" s="325"/>
      <c r="D24" s="801" t="s">
        <v>87</v>
      </c>
      <c r="E24" s="1932"/>
      <c r="F24" s="1929"/>
      <c r="G24" s="1930"/>
      <c r="H24" s="1930"/>
      <c r="I24" s="1931"/>
    </row>
    <row r="25" spans="1:9" ht="21.75" customHeight="1">
      <c r="A25" s="322"/>
      <c r="B25" s="325"/>
      <c r="C25" s="325"/>
      <c r="D25" s="801" t="s">
        <v>88</v>
      </c>
      <c r="E25" s="1933"/>
      <c r="F25" s="1933"/>
      <c r="G25" s="1934"/>
      <c r="H25" s="1934"/>
      <c r="I25" s="1935"/>
    </row>
    <row r="26" spans="1:9" ht="24.75" customHeight="1" thickBot="1">
      <c r="A26" s="323"/>
      <c r="B26" s="713"/>
      <c r="C26" s="713"/>
      <c r="D26" s="804" t="s">
        <v>89</v>
      </c>
      <c r="E26" s="1939"/>
      <c r="F26" s="1940"/>
      <c r="G26" s="1941"/>
      <c r="H26" s="1941"/>
      <c r="I26" s="1942"/>
    </row>
    <row r="27" spans="1:9" ht="15.75" thickTop="1">
      <c r="A27" s="325"/>
      <c r="B27" s="325"/>
      <c r="C27" s="325"/>
      <c r="D27" s="805"/>
      <c r="E27" s="325"/>
      <c r="F27" s="708"/>
      <c r="G27" s="325"/>
      <c r="H27" s="806"/>
      <c r="I27" s="325"/>
    </row>
    <row r="28" spans="1:9" ht="15">
      <c r="A28" s="325"/>
      <c r="B28" s="325"/>
      <c r="C28" s="325"/>
      <c r="D28" s="805"/>
      <c r="E28" s="325"/>
      <c r="F28" s="708"/>
      <c r="G28" s="325"/>
      <c r="H28" s="806"/>
      <c r="I28" s="325"/>
    </row>
    <row r="29" spans="1:9" ht="15">
      <c r="A29" s="325"/>
      <c r="B29" s="325"/>
      <c r="C29" s="325"/>
      <c r="D29" s="805"/>
      <c r="E29" s="325"/>
      <c r="F29" s="708"/>
      <c r="G29" s="325"/>
      <c r="H29" s="806"/>
      <c r="I29" s="325"/>
    </row>
    <row r="30" spans="1:9" ht="15">
      <c r="A30" s="325"/>
      <c r="B30" s="325"/>
      <c r="C30" s="325"/>
      <c r="D30" s="805"/>
      <c r="E30" s="325"/>
      <c r="F30" s="708"/>
      <c r="G30" s="325"/>
      <c r="H30" s="806"/>
      <c r="I30" s="325"/>
    </row>
    <row r="31" spans="1:9" ht="15">
      <c r="A31" s="325"/>
      <c r="B31" s="325"/>
      <c r="C31" s="325"/>
      <c r="D31" s="805"/>
      <c r="E31" s="325"/>
      <c r="F31" s="708"/>
      <c r="G31" s="325"/>
      <c r="H31" s="806"/>
      <c r="I31" s="325"/>
    </row>
    <row r="32" spans="1:9" ht="15">
      <c r="A32" s="325"/>
      <c r="B32" s="325"/>
      <c r="C32" s="325"/>
      <c r="D32" s="805"/>
      <c r="E32" s="325"/>
      <c r="F32" s="708"/>
      <c r="G32" s="325"/>
      <c r="H32" s="806"/>
      <c r="I32" s="325"/>
    </row>
    <row r="33" spans="1:9" ht="15">
      <c r="A33" s="325"/>
      <c r="B33" s="325"/>
      <c r="C33" s="325"/>
      <c r="D33" s="805"/>
      <c r="E33" s="325"/>
      <c r="F33" s="708"/>
      <c r="G33" s="325"/>
      <c r="H33" s="806"/>
      <c r="I33" s="325"/>
    </row>
    <row r="34" spans="1:9" ht="15">
      <c r="A34" s="325"/>
      <c r="B34" s="325"/>
      <c r="C34" s="325"/>
      <c r="D34" s="805"/>
      <c r="E34" s="325"/>
      <c r="F34" s="708"/>
      <c r="G34" s="325"/>
      <c r="H34" s="806"/>
      <c r="I34" s="325"/>
    </row>
    <row r="35" spans="1:9" ht="15">
      <c r="A35" s="325"/>
      <c r="B35" s="325"/>
      <c r="C35" s="325"/>
      <c r="D35" s="805"/>
      <c r="E35" s="325"/>
      <c r="F35" s="708"/>
      <c r="G35" s="325"/>
      <c r="H35" s="806"/>
      <c r="I35" s="325"/>
    </row>
    <row r="36" spans="1:9" ht="15">
      <c r="A36" s="325"/>
      <c r="B36" s="325"/>
      <c r="C36" s="325"/>
      <c r="D36" s="805"/>
      <c r="E36" s="325"/>
      <c r="F36" s="708"/>
      <c r="G36" s="325"/>
      <c r="H36" s="806"/>
      <c r="I36" s="325"/>
    </row>
    <row r="37" spans="1:9" ht="15">
      <c r="A37" s="325"/>
      <c r="B37" s="325"/>
      <c r="C37" s="325"/>
      <c r="D37" s="805"/>
      <c r="E37" s="325"/>
      <c r="F37" s="708"/>
      <c r="G37" s="325"/>
      <c r="H37" s="806"/>
      <c r="I37" s="325"/>
    </row>
    <row r="38" spans="1:9" ht="15">
      <c r="A38" s="325"/>
      <c r="B38" s="325"/>
      <c r="C38" s="325"/>
      <c r="D38" s="805"/>
      <c r="E38" s="325"/>
      <c r="F38" s="708"/>
      <c r="G38" s="325"/>
      <c r="H38" s="806"/>
      <c r="I38" s="325"/>
    </row>
    <row r="39" spans="1:9" ht="15">
      <c r="A39" s="325"/>
      <c r="B39" s="325"/>
      <c r="C39" s="325"/>
      <c r="D39" s="805"/>
      <c r="E39" s="325"/>
      <c r="F39" s="708"/>
      <c r="G39" s="325"/>
      <c r="H39" s="806"/>
      <c r="I39" s="325"/>
    </row>
    <row r="40" spans="1:9" ht="15">
      <c r="A40" s="325"/>
      <c r="B40" s="325"/>
      <c r="C40" s="325"/>
      <c r="D40" s="805"/>
      <c r="E40" s="325"/>
      <c r="F40" s="708"/>
      <c r="G40" s="325"/>
      <c r="H40" s="806"/>
      <c r="I40" s="325"/>
    </row>
    <row r="41" spans="1:9" ht="15">
      <c r="A41" s="325"/>
      <c r="B41" s="325"/>
      <c r="C41" s="325"/>
      <c r="D41" s="805"/>
      <c r="E41" s="325"/>
      <c r="F41" s="708"/>
      <c r="G41" s="325"/>
      <c r="H41" s="806"/>
      <c r="I41" s="325"/>
    </row>
    <row r="42" spans="1:9" ht="15">
      <c r="A42" s="325"/>
      <c r="B42" s="325"/>
      <c r="C42" s="325"/>
      <c r="D42" s="805"/>
      <c r="E42" s="325"/>
      <c r="F42" s="708"/>
      <c r="G42" s="325"/>
      <c r="H42" s="806"/>
      <c r="I42" s="325"/>
    </row>
    <row r="43" spans="1:9" ht="15">
      <c r="A43" s="325"/>
      <c r="B43" s="325"/>
      <c r="C43" s="325"/>
      <c r="D43" s="805"/>
      <c r="E43" s="325"/>
      <c r="F43" s="708"/>
      <c r="G43" s="325"/>
      <c r="H43" s="806"/>
      <c r="I43" s="325"/>
    </row>
    <row r="44" spans="1:9" ht="15">
      <c r="A44" s="325"/>
      <c r="B44" s="325"/>
      <c r="C44" s="325"/>
      <c r="D44" s="805"/>
      <c r="E44" s="325"/>
      <c r="F44" s="708"/>
      <c r="G44" s="325"/>
      <c r="H44" s="806"/>
      <c r="I44" s="325"/>
    </row>
    <row r="45" spans="1:9" ht="15">
      <c r="A45" s="325"/>
      <c r="B45" s="325"/>
      <c r="C45" s="325"/>
      <c r="D45" s="805"/>
      <c r="E45" s="325"/>
      <c r="F45" s="708"/>
      <c r="G45" s="325"/>
      <c r="H45" s="806"/>
      <c r="I45" s="325"/>
    </row>
    <row r="46" spans="1:9" ht="15">
      <c r="A46" s="724"/>
      <c r="B46" s="724"/>
      <c r="C46" s="724"/>
      <c r="D46" s="724"/>
      <c r="E46" s="724"/>
      <c r="F46" s="724"/>
      <c r="G46" s="724"/>
      <c r="H46" s="724"/>
      <c r="I46" s="724"/>
    </row>
    <row r="47" spans="1:9">
      <c r="A47" s="319" t="s">
        <v>1426</v>
      </c>
      <c r="B47" s="81"/>
      <c r="C47" s="81"/>
      <c r="D47" s="333"/>
      <c r="E47" s="333"/>
      <c r="F47" s="333"/>
      <c r="G47" s="2457" t="s">
        <v>736</v>
      </c>
      <c r="H47" s="2457"/>
      <c r="I47" s="2457"/>
    </row>
    <row r="48" spans="1:9">
      <c r="A48" s="327" t="s">
        <v>524</v>
      </c>
      <c r="B48" s="79"/>
      <c r="C48" s="79"/>
      <c r="D48" s="130"/>
      <c r="E48" s="334"/>
      <c r="F48" s="130"/>
      <c r="G48" s="2470" t="s">
        <v>525</v>
      </c>
      <c r="H48" s="2470"/>
      <c r="I48" s="2470"/>
    </row>
    <row r="55" spans="1:9" ht="15">
      <c r="A55" s="326" t="s">
        <v>1424</v>
      </c>
      <c r="B55" s="76"/>
    </row>
    <row r="56" spans="1:9" ht="15.75">
      <c r="A56" s="702" t="s">
        <v>1477</v>
      </c>
      <c r="B56" s="2240"/>
      <c r="C56" s="2240"/>
      <c r="D56" s="1757"/>
      <c r="E56" s="1757"/>
      <c r="F56" s="1757"/>
    </row>
    <row r="57" spans="1:9" ht="13.5" thickBot="1"/>
    <row r="58" spans="1:9" ht="13.5" thickTop="1">
      <c r="A58" s="748"/>
      <c r="B58" s="464"/>
      <c r="C58" s="464"/>
      <c r="D58" s="464"/>
      <c r="E58" s="464"/>
      <c r="F58" s="464"/>
      <c r="G58" s="706"/>
      <c r="H58" s="706"/>
      <c r="I58" s="707"/>
    </row>
    <row r="59" spans="1:9" ht="15.75" thickBot="1">
      <c r="A59" s="322" t="s">
        <v>1247</v>
      </c>
      <c r="B59" s="21"/>
      <c r="C59" s="328"/>
      <c r="D59" s="328"/>
      <c r="E59" s="328"/>
      <c r="F59" s="2461" t="str">
        <f>'Cover '!F5:J5</f>
        <v>(enter name)</v>
      </c>
      <c r="G59" s="2504"/>
      <c r="H59" s="2504"/>
      <c r="I59" s="2505"/>
    </row>
    <row r="60" spans="1:9">
      <c r="A60" s="315"/>
      <c r="B60" s="21"/>
      <c r="C60" s="21"/>
      <c r="D60" s="21"/>
      <c r="E60" s="21"/>
      <c r="F60" s="135"/>
      <c r="G60" s="135"/>
      <c r="H60" s="135"/>
      <c r="I60" s="1367"/>
    </row>
    <row r="61" spans="1:9" ht="15.75" thickBot="1">
      <c r="A61" s="322" t="s">
        <v>98</v>
      </c>
      <c r="B61" s="21"/>
      <c r="C61" s="328"/>
      <c r="D61" s="328"/>
      <c r="E61" s="328"/>
      <c r="F61" s="2461" t="str">
        <f>'Cover '!F7:J7</f>
        <v>(enter year end)</v>
      </c>
      <c r="G61" s="2504"/>
      <c r="H61" s="2504"/>
      <c r="I61" s="2505"/>
    </row>
    <row r="62" spans="1:9" ht="13.5" thickBot="1">
      <c r="A62" s="332"/>
      <c r="B62" s="694"/>
      <c r="C62" s="694"/>
      <c r="D62" s="694"/>
      <c r="E62" s="694"/>
      <c r="F62" s="1369"/>
      <c r="G62" s="1369"/>
      <c r="H62" s="1369"/>
      <c r="I62" s="1370"/>
    </row>
    <row r="63" spans="1:9" ht="13.5" thickTop="1"/>
    <row r="64" spans="1:9" ht="13.5" thickBot="1"/>
    <row r="65" spans="1:9" ht="15.75" thickTop="1">
      <c r="A65" s="2536" t="s">
        <v>90</v>
      </c>
      <c r="B65" s="2537"/>
      <c r="C65" s="2537"/>
      <c r="D65" s="2537"/>
      <c r="E65" s="2537" t="s">
        <v>99</v>
      </c>
      <c r="F65" s="2537"/>
      <c r="G65" s="807" t="s">
        <v>100</v>
      </c>
      <c r="H65" s="807" t="s">
        <v>101</v>
      </c>
      <c r="I65" s="808" t="s">
        <v>65</v>
      </c>
    </row>
    <row r="66" spans="1:9" ht="15">
      <c r="A66" s="2538"/>
      <c r="B66" s="2539"/>
      <c r="C66" s="2539"/>
      <c r="D66" s="2539"/>
      <c r="E66" s="2539" t="s">
        <v>102</v>
      </c>
      <c r="F66" s="2539"/>
      <c r="G66" s="718" t="s">
        <v>103</v>
      </c>
      <c r="H66" s="718" t="s">
        <v>104</v>
      </c>
      <c r="I66" s="1221" t="s">
        <v>67</v>
      </c>
    </row>
    <row r="67" spans="1:9" ht="15.75" thickBot="1">
      <c r="A67" s="2540"/>
      <c r="B67" s="2541"/>
      <c r="C67" s="2541"/>
      <c r="D67" s="2541"/>
      <c r="E67" s="2555"/>
      <c r="F67" s="2556"/>
      <c r="G67" s="722"/>
      <c r="H67" s="722"/>
      <c r="I67" s="809" t="s">
        <v>69</v>
      </c>
    </row>
    <row r="68" spans="1:9" ht="15">
      <c r="A68" s="2542"/>
      <c r="B68" s="2543"/>
      <c r="C68" s="2543"/>
      <c r="D68" s="2543"/>
      <c r="E68" s="2553"/>
      <c r="F68" s="2554"/>
      <c r="G68" s="1943"/>
      <c r="H68" s="1943"/>
      <c r="I68" s="1944"/>
    </row>
    <row r="69" spans="1:9" ht="15">
      <c r="A69" s="2532"/>
      <c r="B69" s="2533"/>
      <c r="C69" s="2533"/>
      <c r="D69" s="2533"/>
      <c r="E69" s="2528"/>
      <c r="F69" s="2529"/>
      <c r="G69" s="1945"/>
      <c r="H69" s="1945"/>
      <c r="I69" s="1946"/>
    </row>
    <row r="70" spans="1:9" ht="15">
      <c r="A70" s="2532"/>
      <c r="B70" s="2533"/>
      <c r="C70" s="2533"/>
      <c r="D70" s="2533"/>
      <c r="E70" s="2528"/>
      <c r="F70" s="2529"/>
      <c r="G70" s="1945"/>
      <c r="H70" s="1945"/>
      <c r="I70" s="1946"/>
    </row>
    <row r="71" spans="1:9" ht="15">
      <c r="A71" s="2532"/>
      <c r="B71" s="2533"/>
      <c r="C71" s="2533"/>
      <c r="D71" s="2533"/>
      <c r="E71" s="2528"/>
      <c r="F71" s="2529"/>
      <c r="G71" s="1945"/>
      <c r="H71" s="1945"/>
      <c r="I71" s="1946"/>
    </row>
    <row r="72" spans="1:9" ht="15">
      <c r="A72" s="2532"/>
      <c r="B72" s="2533"/>
      <c r="C72" s="2533"/>
      <c r="D72" s="2533"/>
      <c r="E72" s="2528"/>
      <c r="F72" s="2529"/>
      <c r="G72" s="1945"/>
      <c r="H72" s="1945"/>
      <c r="I72" s="1946"/>
    </row>
    <row r="73" spans="1:9" ht="15">
      <c r="A73" s="2532"/>
      <c r="B73" s="2533"/>
      <c r="C73" s="2533"/>
      <c r="D73" s="2533"/>
      <c r="E73" s="2528"/>
      <c r="F73" s="2529"/>
      <c r="G73" s="1945"/>
      <c r="H73" s="1945"/>
      <c r="I73" s="1946"/>
    </row>
    <row r="74" spans="1:9" ht="15">
      <c r="A74" s="2532"/>
      <c r="B74" s="2533"/>
      <c r="C74" s="2533"/>
      <c r="D74" s="2533"/>
      <c r="E74" s="2528"/>
      <c r="F74" s="2529"/>
      <c r="G74" s="1945"/>
      <c r="H74" s="1945"/>
      <c r="I74" s="1946"/>
    </row>
    <row r="75" spans="1:9" ht="15">
      <c r="A75" s="2532"/>
      <c r="B75" s="2533"/>
      <c r="C75" s="2533"/>
      <c r="D75" s="2533"/>
      <c r="E75" s="2528"/>
      <c r="F75" s="2529"/>
      <c r="G75" s="1945"/>
      <c r="H75" s="1945"/>
      <c r="I75" s="1946"/>
    </row>
    <row r="76" spans="1:9" ht="15">
      <c r="A76" s="2532"/>
      <c r="B76" s="2533"/>
      <c r="C76" s="2533"/>
      <c r="D76" s="2533"/>
      <c r="E76" s="2528"/>
      <c r="F76" s="2529"/>
      <c r="G76" s="1945"/>
      <c r="H76" s="1945"/>
      <c r="I76" s="1946"/>
    </row>
    <row r="77" spans="1:9" ht="15">
      <c r="A77" s="2545" t="s">
        <v>1263</v>
      </c>
      <c r="B77" s="2546"/>
      <c r="C77" s="2546"/>
      <c r="D77" s="2546"/>
      <c r="E77" s="2528"/>
      <c r="F77" s="2529"/>
      <c r="G77" s="1945"/>
      <c r="H77" s="1945"/>
      <c r="I77" s="1946"/>
    </row>
    <row r="78" spans="1:9" ht="15">
      <c r="A78" s="2532"/>
      <c r="B78" s="2533"/>
      <c r="C78" s="2533"/>
      <c r="D78" s="2533"/>
      <c r="E78" s="2528"/>
      <c r="F78" s="2529"/>
      <c r="G78" s="1947"/>
      <c r="H78" s="1947"/>
      <c r="I78" s="1948"/>
    </row>
    <row r="79" spans="1:9" ht="15">
      <c r="A79" s="2532"/>
      <c r="B79" s="2533"/>
      <c r="C79" s="2533"/>
      <c r="D79" s="2533"/>
      <c r="E79" s="2528"/>
      <c r="F79" s="2529"/>
      <c r="G79" s="1947"/>
      <c r="H79" s="1947"/>
      <c r="I79" s="1948"/>
    </row>
    <row r="80" spans="1:9" ht="15.75" thickBot="1">
      <c r="A80" s="2534"/>
      <c r="B80" s="2535"/>
      <c r="C80" s="2535"/>
      <c r="D80" s="2535"/>
      <c r="E80" s="2530"/>
      <c r="F80" s="2531"/>
      <c r="G80" s="1949"/>
      <c r="H80" s="1950" t="s">
        <v>105</v>
      </c>
      <c r="I80" s="1951"/>
    </row>
    <row r="81" spans="1:9" ht="15.75" thickTop="1">
      <c r="A81" s="708"/>
      <c r="B81" s="708"/>
      <c r="C81" s="708"/>
      <c r="D81" s="708"/>
      <c r="E81" s="325"/>
      <c r="F81" s="325"/>
      <c r="G81" s="708"/>
      <c r="H81" s="810"/>
      <c r="I81" s="325"/>
    </row>
    <row r="82" spans="1:9" ht="15">
      <c r="A82" s="708"/>
      <c r="B82" s="708"/>
      <c r="C82" s="708"/>
      <c r="D82" s="708"/>
      <c r="E82" s="325"/>
      <c r="F82" s="325"/>
      <c r="G82" s="708"/>
      <c r="H82" s="810"/>
      <c r="I82" s="325"/>
    </row>
    <row r="83" spans="1:9">
      <c r="A83" s="21"/>
      <c r="B83" s="21"/>
      <c r="C83" s="21"/>
      <c r="D83" s="21"/>
      <c r="E83" s="21"/>
      <c r="F83" s="21"/>
      <c r="G83" s="21"/>
      <c r="H83" s="811"/>
      <c r="I83" s="21"/>
    </row>
    <row r="84" spans="1:9" ht="31.5" customHeight="1">
      <c r="A84" s="2544" t="s">
        <v>1264</v>
      </c>
      <c r="B84" s="2544"/>
      <c r="C84" s="2544"/>
      <c r="D84" s="2544"/>
      <c r="E84" s="2544"/>
      <c r="F84" s="2544"/>
      <c r="G84" s="2544"/>
      <c r="H84" s="2544"/>
      <c r="I84" s="2544"/>
    </row>
    <row r="85" spans="1:9" ht="15">
      <c r="A85" s="724"/>
      <c r="B85" s="724"/>
      <c r="C85" s="724"/>
      <c r="D85" s="724"/>
      <c r="E85" s="724"/>
      <c r="F85" s="724"/>
      <c r="G85" s="724"/>
      <c r="H85" s="724"/>
      <c r="I85" s="724"/>
    </row>
    <row r="86" spans="1:9" ht="15">
      <c r="A86" s="724"/>
      <c r="B86" s="724"/>
      <c r="C86" s="724"/>
      <c r="D86" s="724"/>
      <c r="E86" s="724"/>
      <c r="F86" s="724"/>
      <c r="G86" s="724"/>
      <c r="H86" s="724"/>
      <c r="I86" s="724"/>
    </row>
    <row r="87" spans="1:9" ht="15">
      <c r="A87" s="724"/>
      <c r="B87" s="724"/>
      <c r="C87" s="724"/>
      <c r="D87" s="724"/>
      <c r="E87" s="724"/>
      <c r="F87" s="724"/>
      <c r="G87" s="724"/>
      <c r="H87" s="724"/>
      <c r="I87" s="724"/>
    </row>
    <row r="88" spans="1:9" ht="15">
      <c r="A88" s="724"/>
      <c r="B88" s="724"/>
      <c r="C88" s="724"/>
      <c r="D88" s="724"/>
      <c r="E88" s="724"/>
      <c r="F88" s="724"/>
      <c r="G88" s="724"/>
      <c r="H88" s="724"/>
      <c r="I88" s="724"/>
    </row>
    <row r="89" spans="1:9" ht="15">
      <c r="A89" s="724"/>
      <c r="B89" s="724"/>
      <c r="C89" s="724"/>
      <c r="D89" s="724"/>
      <c r="E89" s="724"/>
      <c r="F89" s="724"/>
      <c r="G89" s="724"/>
      <c r="H89" s="724"/>
      <c r="I89" s="724"/>
    </row>
    <row r="90" spans="1:9" ht="15">
      <c r="A90" s="724"/>
      <c r="B90" s="724"/>
      <c r="C90" s="724"/>
      <c r="D90" s="724"/>
      <c r="E90" s="724"/>
      <c r="F90" s="724"/>
      <c r="G90" s="724"/>
      <c r="H90" s="724"/>
      <c r="I90" s="724"/>
    </row>
    <row r="91" spans="1:9" ht="15">
      <c r="A91" s="724"/>
      <c r="B91" s="724"/>
      <c r="C91" s="724"/>
      <c r="D91" s="724"/>
      <c r="E91" s="724"/>
      <c r="F91" s="724"/>
      <c r="G91" s="724"/>
      <c r="H91" s="724"/>
      <c r="I91" s="724"/>
    </row>
    <row r="92" spans="1:9" ht="15">
      <c r="A92" s="724"/>
      <c r="B92" s="724"/>
      <c r="C92" s="724"/>
      <c r="D92" s="724"/>
      <c r="E92" s="724"/>
      <c r="F92" s="724"/>
      <c r="G92" s="724"/>
      <c r="H92" s="724"/>
      <c r="I92" s="724"/>
    </row>
    <row r="93" spans="1:9" ht="15">
      <c r="A93" s="724"/>
      <c r="B93" s="724"/>
      <c r="C93" s="724"/>
      <c r="D93" s="724"/>
      <c r="E93" s="724"/>
      <c r="F93" s="724"/>
      <c r="G93" s="724"/>
      <c r="H93" s="724"/>
      <c r="I93" s="724"/>
    </row>
    <row r="94" spans="1:9" ht="15">
      <c r="A94" s="724"/>
      <c r="B94" s="724"/>
      <c r="C94" s="724"/>
      <c r="D94" s="724"/>
      <c r="E94" s="724"/>
      <c r="F94" s="724"/>
      <c r="G94" s="724"/>
      <c r="H94" s="724"/>
      <c r="I94" s="724"/>
    </row>
    <row r="95" spans="1:9" ht="15">
      <c r="A95" s="724"/>
      <c r="B95" s="724"/>
      <c r="C95" s="724"/>
      <c r="D95" s="724"/>
      <c r="E95" s="724"/>
      <c r="F95" s="724"/>
      <c r="G95" s="724"/>
      <c r="H95" s="724"/>
      <c r="I95" s="724"/>
    </row>
    <row r="96" spans="1:9" ht="15">
      <c r="A96" s="724"/>
      <c r="B96" s="724"/>
      <c r="C96" s="724"/>
      <c r="D96" s="724"/>
      <c r="E96" s="724"/>
      <c r="F96" s="724"/>
      <c r="G96" s="724"/>
      <c r="H96" s="724"/>
      <c r="I96" s="724"/>
    </row>
    <row r="97" spans="1:9" ht="15">
      <c r="A97" s="325"/>
      <c r="B97" s="325"/>
      <c r="C97" s="325"/>
      <c r="D97" s="805"/>
      <c r="E97" s="325"/>
      <c r="F97" s="708"/>
      <c r="G97" s="325"/>
      <c r="H97" s="806"/>
      <c r="I97" s="325"/>
    </row>
    <row r="98" spans="1:9">
      <c r="A98" s="319" t="s">
        <v>1426</v>
      </c>
      <c r="B98" s="81"/>
      <c r="C98" s="81"/>
      <c r="D98" s="333"/>
      <c r="E98" s="333"/>
      <c r="F98" s="333"/>
      <c r="G98" s="2457" t="s">
        <v>1478</v>
      </c>
      <c r="H98" s="2457"/>
      <c r="I98" s="2457"/>
    </row>
    <row r="99" spans="1:9">
      <c r="A99" s="327" t="s">
        <v>526</v>
      </c>
      <c r="B99" s="79"/>
      <c r="C99" s="79"/>
      <c r="D99" s="130"/>
      <c r="E99" s="334"/>
      <c r="F99" s="130"/>
      <c r="G99" s="2470" t="s">
        <v>527</v>
      </c>
      <c r="H99" s="2470"/>
      <c r="I99" s="2470"/>
    </row>
  </sheetData>
  <customSheetViews>
    <customSheetView guid="{0018DE7A-2A12-41D9-A6DC-D5782C59656B}" fitToPage="1" showRuler="0" topLeftCell="A28">
      <selection activeCell="J78" sqref="J78"/>
      <pageMargins left="0.74803149606299213" right="0.74803149606299213" top="0.98425196850393704" bottom="0.98425196850393704" header="0.51181102362204722" footer="0.51181102362204722"/>
      <pageSetup paperSize="9" scale="98" orientation="portrait" r:id="rId1"/>
      <headerFooter alignWithMargins="0"/>
    </customSheetView>
  </customSheetViews>
  <mergeCells count="45">
    <mergeCell ref="E68:F68"/>
    <mergeCell ref="E69:F69"/>
    <mergeCell ref="E70:F70"/>
    <mergeCell ref="E71:F71"/>
    <mergeCell ref="G47:I47"/>
    <mergeCell ref="G48:I48"/>
    <mergeCell ref="E65:F65"/>
    <mergeCell ref="E67:F67"/>
    <mergeCell ref="F59:I59"/>
    <mergeCell ref="F61:I61"/>
    <mergeCell ref="H5:I5"/>
    <mergeCell ref="E13:F13"/>
    <mergeCell ref="E15:F15"/>
    <mergeCell ref="G15:I15"/>
    <mergeCell ref="F11:I11"/>
    <mergeCell ref="F9:I9"/>
    <mergeCell ref="G99:I99"/>
    <mergeCell ref="A65:D65"/>
    <mergeCell ref="A66:D66"/>
    <mergeCell ref="E66:F66"/>
    <mergeCell ref="A67:D67"/>
    <mergeCell ref="A68:D68"/>
    <mergeCell ref="A69:D69"/>
    <mergeCell ref="A70:D70"/>
    <mergeCell ref="A71:D71"/>
    <mergeCell ref="E78:F78"/>
    <mergeCell ref="A84:I84"/>
    <mergeCell ref="A76:D76"/>
    <mergeCell ref="A77:D77"/>
    <mergeCell ref="A78:D78"/>
    <mergeCell ref="A79:D79"/>
    <mergeCell ref="G98:I98"/>
    <mergeCell ref="E79:F79"/>
    <mergeCell ref="E80:F80"/>
    <mergeCell ref="E76:F76"/>
    <mergeCell ref="E77:F77"/>
    <mergeCell ref="A72:D72"/>
    <mergeCell ref="A73:D73"/>
    <mergeCell ref="A74:D74"/>
    <mergeCell ref="A75:D75"/>
    <mergeCell ref="A80:D80"/>
    <mergeCell ref="E72:F72"/>
    <mergeCell ref="E73:F73"/>
    <mergeCell ref="E74:F74"/>
    <mergeCell ref="E75:F7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87" fitToHeight="2" orientation="portrait" r:id="rId2"/>
  <headerFooter alignWithMargins="0"/>
  <rowBreaks count="1" manualBreakCount="1">
    <brk id="49" max="1638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topLeftCell="A7" zoomScaleNormal="100" workbookViewId="0">
      <selection activeCell="F11" sqref="F11:J11"/>
    </sheetView>
  </sheetViews>
  <sheetFormatPr defaultColWidth="9.140625" defaultRowHeight="12.75"/>
  <cols>
    <col min="1" max="1" width="6" style="304" customWidth="1"/>
    <col min="2" max="16384" width="9.140625" style="304"/>
  </cols>
  <sheetData>
    <row r="1" spans="1:10" ht="15.75">
      <c r="A1" s="2557"/>
      <c r="B1" s="2560"/>
      <c r="C1" s="2560"/>
      <c r="D1" s="2560"/>
      <c r="E1" s="2560"/>
      <c r="F1" s="312"/>
      <c r="G1" s="312"/>
      <c r="H1" s="812"/>
      <c r="I1" s="812"/>
    </row>
    <row r="2" spans="1:10" ht="15.75" customHeight="1">
      <c r="A2" s="2557"/>
      <c r="B2" s="2560"/>
      <c r="C2" s="2560"/>
      <c r="D2" s="2560"/>
      <c r="E2" s="2560"/>
      <c r="F2" s="312"/>
      <c r="G2" s="312"/>
      <c r="H2" s="812"/>
      <c r="I2" s="812"/>
    </row>
    <row r="4" spans="1:10">
      <c r="B4" s="305"/>
      <c r="H4" s="2558"/>
      <c r="I4" s="2559"/>
    </row>
    <row r="5" spans="1:10" ht="15">
      <c r="A5" s="326" t="s">
        <v>1424</v>
      </c>
      <c r="B5" s="813"/>
      <c r="C5" s="1"/>
      <c r="D5" s="1"/>
      <c r="E5" s="1"/>
      <c r="F5" s="1"/>
      <c r="G5" s="1"/>
      <c r="H5" s="2419"/>
      <c r="I5" s="2547"/>
      <c r="J5" s="1"/>
    </row>
    <row r="6" spans="1:10" ht="15.75">
      <c r="A6" s="702" t="s">
        <v>1048</v>
      </c>
      <c r="B6" s="700"/>
      <c r="C6" s="18"/>
      <c r="D6" s="1"/>
      <c r="E6" s="1"/>
      <c r="F6" s="1"/>
      <c r="G6" s="1"/>
      <c r="H6" s="1"/>
      <c r="I6" s="1"/>
      <c r="J6" s="1"/>
    </row>
    <row r="7" spans="1:10" ht="15.75" thickBot="1">
      <c r="A7" s="326"/>
      <c r="B7" s="326"/>
      <c r="C7" s="1"/>
      <c r="D7" s="1"/>
      <c r="E7" s="1"/>
      <c r="F7" s="1"/>
      <c r="G7" s="1"/>
      <c r="H7" s="1"/>
      <c r="I7" s="1"/>
      <c r="J7" s="1"/>
    </row>
    <row r="8" spans="1:10" ht="13.5" thickTop="1">
      <c r="A8" s="748"/>
      <c r="B8" s="464"/>
      <c r="C8" s="464"/>
      <c r="D8" s="464"/>
      <c r="E8" s="464"/>
      <c r="F8" s="464"/>
      <c r="G8" s="706"/>
      <c r="H8" s="706"/>
      <c r="I8" s="706"/>
      <c r="J8" s="707"/>
    </row>
    <row r="9" spans="1:10" ht="15.75" thickBot="1">
      <c r="A9" s="322" t="s">
        <v>1247</v>
      </c>
      <c r="B9" s="21"/>
      <c r="C9" s="328"/>
      <c r="D9" s="328"/>
      <c r="E9" s="328"/>
      <c r="F9" s="2461" t="str">
        <f>'Cover '!F5:J5</f>
        <v>(enter name)</v>
      </c>
      <c r="G9" s="2504"/>
      <c r="H9" s="2504"/>
      <c r="I9" s="2504"/>
      <c r="J9" s="2505"/>
    </row>
    <row r="10" spans="1:10">
      <c r="A10" s="315"/>
      <c r="B10" s="21"/>
      <c r="C10" s="21"/>
      <c r="D10" s="21"/>
      <c r="E10" s="21"/>
      <c r="F10" s="135"/>
      <c r="G10" s="135"/>
      <c r="H10" s="135"/>
      <c r="I10" s="135"/>
      <c r="J10" s="1367"/>
    </row>
    <row r="11" spans="1:10" ht="15.75" thickBot="1">
      <c r="A11" s="322" t="s">
        <v>98</v>
      </c>
      <c r="B11" s="21"/>
      <c r="C11" s="328"/>
      <c r="D11" s="328"/>
      <c r="E11" s="328"/>
      <c r="F11" s="2461" t="str">
        <f>'Cover '!F7:J7</f>
        <v>(enter year end)</v>
      </c>
      <c r="G11" s="2504"/>
      <c r="H11" s="2504"/>
      <c r="I11" s="2504"/>
      <c r="J11" s="2505"/>
    </row>
    <row r="12" spans="1:10" ht="13.5" thickBot="1">
      <c r="A12" s="332"/>
      <c r="B12" s="694"/>
      <c r="C12" s="694"/>
      <c r="D12" s="694"/>
      <c r="E12" s="694"/>
      <c r="F12" s="1369"/>
      <c r="G12" s="1369"/>
      <c r="H12" s="1369"/>
      <c r="I12" s="1369"/>
      <c r="J12" s="1370"/>
    </row>
    <row r="13" spans="1:10" ht="13.5" thickTop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">
      <c r="A14" s="2472" t="s">
        <v>1273</v>
      </c>
      <c r="B14" s="2472"/>
      <c r="C14" s="2472"/>
      <c r="D14" s="2472"/>
      <c r="E14" s="2472"/>
      <c r="F14" s="2472"/>
      <c r="G14" s="2472"/>
      <c r="H14" s="2472"/>
      <c r="I14" s="2472"/>
      <c r="J14" s="724"/>
    </row>
    <row r="15" spans="1:10" ht="15">
      <c r="A15" s="2472"/>
      <c r="B15" s="2472"/>
      <c r="C15" s="2472"/>
      <c r="D15" s="2472"/>
      <c r="E15" s="2472"/>
      <c r="F15" s="2472"/>
      <c r="G15" s="2472"/>
      <c r="H15" s="2472"/>
      <c r="I15" s="2472"/>
      <c r="J15" s="724"/>
    </row>
    <row r="16" spans="1:10" ht="13.5" thickBot="1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0">
      <c r="A17" s="141"/>
      <c r="B17" s="196"/>
      <c r="C17" s="196"/>
      <c r="D17" s="196"/>
      <c r="E17" s="196"/>
      <c r="F17" s="196"/>
      <c r="G17" s="196"/>
      <c r="H17" s="196"/>
      <c r="I17" s="196"/>
      <c r="J17" s="573"/>
    </row>
    <row r="18" spans="1:10">
      <c r="A18" s="156"/>
      <c r="B18" s="21"/>
      <c r="C18" s="21"/>
      <c r="D18" s="21"/>
      <c r="E18" s="21"/>
      <c r="F18" s="21"/>
      <c r="G18" s="21"/>
      <c r="H18" s="21"/>
      <c r="I18" s="21"/>
      <c r="J18" s="144"/>
    </row>
    <row r="19" spans="1:10">
      <c r="A19" s="156"/>
      <c r="B19" s="21"/>
      <c r="C19" s="21"/>
      <c r="D19" s="21"/>
      <c r="E19" s="21"/>
      <c r="F19" s="21"/>
      <c r="G19" s="21"/>
      <c r="H19" s="21"/>
      <c r="I19" s="21"/>
      <c r="J19" s="144"/>
    </row>
    <row r="20" spans="1:10">
      <c r="A20" s="156"/>
      <c r="B20" s="21"/>
      <c r="C20" s="21"/>
      <c r="D20" s="21"/>
      <c r="E20" s="21"/>
      <c r="F20" s="21"/>
      <c r="G20" s="21"/>
      <c r="H20" s="21"/>
      <c r="I20" s="21"/>
      <c r="J20" s="144"/>
    </row>
    <row r="21" spans="1:10">
      <c r="A21" s="156"/>
      <c r="B21" s="21"/>
      <c r="C21" s="21"/>
      <c r="D21" s="21"/>
      <c r="E21" s="21"/>
      <c r="F21" s="21"/>
      <c r="G21" s="21"/>
      <c r="H21" s="21"/>
      <c r="I21" s="21"/>
      <c r="J21" s="144"/>
    </row>
    <row r="22" spans="1:10">
      <c r="A22" s="156"/>
      <c r="B22" s="21"/>
      <c r="C22" s="21"/>
      <c r="D22" s="21"/>
      <c r="E22" s="21"/>
      <c r="F22" s="21"/>
      <c r="G22" s="21"/>
      <c r="H22" s="21"/>
      <c r="I22" s="21"/>
      <c r="J22" s="144"/>
    </row>
    <row r="23" spans="1:10">
      <c r="A23" s="156"/>
      <c r="B23" s="21"/>
      <c r="C23" s="21"/>
      <c r="D23" s="21"/>
      <c r="E23" s="21"/>
      <c r="F23" s="21"/>
      <c r="G23" s="21"/>
      <c r="H23" s="21"/>
      <c r="I23" s="21"/>
      <c r="J23" s="144"/>
    </row>
    <row r="24" spans="1:10">
      <c r="A24" s="156"/>
      <c r="B24" s="21"/>
      <c r="C24" s="21"/>
      <c r="D24" s="21"/>
      <c r="E24" s="21"/>
      <c r="F24" s="21"/>
      <c r="G24" s="21"/>
      <c r="H24" s="21"/>
      <c r="I24" s="21"/>
      <c r="J24" s="144"/>
    </row>
    <row r="25" spans="1:10">
      <c r="A25" s="156"/>
      <c r="B25" s="21"/>
      <c r="C25" s="21"/>
      <c r="D25" s="21"/>
      <c r="E25" s="21"/>
      <c r="F25" s="21"/>
      <c r="G25" s="21"/>
      <c r="H25" s="21"/>
      <c r="I25" s="21"/>
      <c r="J25" s="144"/>
    </row>
    <row r="26" spans="1:10">
      <c r="A26" s="156"/>
      <c r="B26" s="21"/>
      <c r="C26" s="21"/>
      <c r="D26" s="21"/>
      <c r="E26" s="21"/>
      <c r="F26" s="21"/>
      <c r="G26" s="21"/>
      <c r="H26" s="21"/>
      <c r="I26" s="21"/>
      <c r="J26" s="144"/>
    </row>
    <row r="27" spans="1:10">
      <c r="A27" s="156"/>
      <c r="B27" s="21"/>
      <c r="C27" s="21"/>
      <c r="D27" s="21"/>
      <c r="E27" s="21"/>
      <c r="F27" s="21"/>
      <c r="G27" s="21"/>
      <c r="H27" s="21"/>
      <c r="I27" s="21"/>
      <c r="J27" s="144"/>
    </row>
    <row r="28" spans="1:10">
      <c r="A28" s="156"/>
      <c r="B28" s="21"/>
      <c r="C28" s="21"/>
      <c r="D28" s="21"/>
      <c r="E28" s="21"/>
      <c r="F28" s="21"/>
      <c r="G28" s="21"/>
      <c r="H28" s="21"/>
      <c r="I28" s="21"/>
      <c r="J28" s="144"/>
    </row>
    <row r="29" spans="1:10">
      <c r="A29" s="156"/>
      <c r="B29" s="21"/>
      <c r="C29" s="21"/>
      <c r="D29" s="21"/>
      <c r="E29" s="21"/>
      <c r="F29" s="21"/>
      <c r="G29" s="21"/>
      <c r="H29" s="21"/>
      <c r="I29" s="21"/>
      <c r="J29" s="144"/>
    </row>
    <row r="30" spans="1:10">
      <c r="A30" s="156"/>
      <c r="B30" s="21"/>
      <c r="C30" s="21"/>
      <c r="D30" s="21"/>
      <c r="E30" s="21"/>
      <c r="F30" s="21"/>
      <c r="G30" s="21"/>
      <c r="H30" s="21"/>
      <c r="I30" s="21"/>
      <c r="J30" s="144"/>
    </row>
    <row r="31" spans="1:10">
      <c r="A31" s="156"/>
      <c r="B31" s="21"/>
      <c r="C31" s="21"/>
      <c r="D31" s="21"/>
      <c r="E31" s="21"/>
      <c r="F31" s="21"/>
      <c r="G31" s="21"/>
      <c r="H31" s="21"/>
      <c r="I31" s="21"/>
      <c r="J31" s="144"/>
    </row>
    <row r="32" spans="1:10">
      <c r="A32" s="156"/>
      <c r="B32" s="21"/>
      <c r="C32" s="21"/>
      <c r="D32" s="21"/>
      <c r="E32" s="21"/>
      <c r="F32" s="21"/>
      <c r="G32" s="21"/>
      <c r="H32" s="21"/>
      <c r="I32" s="21"/>
      <c r="J32" s="144"/>
    </row>
    <row r="33" spans="1:10">
      <c r="A33" s="156"/>
      <c r="B33" s="21"/>
      <c r="C33" s="21"/>
      <c r="D33" s="21"/>
      <c r="E33" s="21"/>
      <c r="F33" s="21"/>
      <c r="G33" s="21"/>
      <c r="H33" s="21"/>
      <c r="I33" s="21"/>
      <c r="J33" s="144"/>
    </row>
    <row r="34" spans="1:10">
      <c r="A34" s="156"/>
      <c r="B34" s="21"/>
      <c r="C34" s="21"/>
      <c r="D34" s="21"/>
      <c r="E34" s="21"/>
      <c r="F34" s="21"/>
      <c r="G34" s="21"/>
      <c r="H34" s="21"/>
      <c r="I34" s="21"/>
      <c r="J34" s="144"/>
    </row>
    <row r="35" spans="1:10">
      <c r="A35" s="156"/>
      <c r="B35" s="21"/>
      <c r="C35" s="21"/>
      <c r="D35" s="21"/>
      <c r="E35" s="21"/>
      <c r="F35" s="21"/>
      <c r="G35" s="21"/>
      <c r="H35" s="21"/>
      <c r="I35" s="21"/>
      <c r="J35" s="144"/>
    </row>
    <row r="36" spans="1:10">
      <c r="A36" s="156"/>
      <c r="B36" s="21"/>
      <c r="C36" s="21"/>
      <c r="D36" s="21"/>
      <c r="E36" s="21"/>
      <c r="F36" s="21"/>
      <c r="G36" s="21"/>
      <c r="H36" s="21"/>
      <c r="I36" s="21"/>
      <c r="J36" s="144"/>
    </row>
    <row r="37" spans="1:10">
      <c r="A37" s="156"/>
      <c r="B37" s="21"/>
      <c r="C37" s="21"/>
      <c r="D37" s="21"/>
      <c r="E37" s="21"/>
      <c r="F37" s="21"/>
      <c r="G37" s="21"/>
      <c r="H37" s="21"/>
      <c r="I37" s="21"/>
      <c r="J37" s="144"/>
    </row>
    <row r="38" spans="1:10">
      <c r="A38" s="156"/>
      <c r="B38" s="21"/>
      <c r="C38" s="21"/>
      <c r="D38" s="21"/>
      <c r="E38" s="21"/>
      <c r="F38" s="21"/>
      <c r="G38" s="21"/>
      <c r="H38" s="21"/>
      <c r="I38" s="21"/>
      <c r="J38" s="144"/>
    </row>
    <row r="39" spans="1:10">
      <c r="A39" s="156"/>
      <c r="B39" s="21"/>
      <c r="C39" s="21"/>
      <c r="D39" s="21"/>
      <c r="E39" s="21"/>
      <c r="F39" s="21"/>
      <c r="G39" s="21"/>
      <c r="H39" s="21"/>
      <c r="I39" s="21"/>
      <c r="J39" s="144"/>
    </row>
    <row r="40" spans="1:10">
      <c r="A40" s="156"/>
      <c r="B40" s="21"/>
      <c r="C40" s="21"/>
      <c r="D40" s="21"/>
      <c r="E40" s="21"/>
      <c r="F40" s="21"/>
      <c r="G40" s="21"/>
      <c r="H40" s="21"/>
      <c r="I40" s="21"/>
      <c r="J40" s="144"/>
    </row>
    <row r="41" spans="1:10">
      <c r="A41" s="156"/>
      <c r="B41" s="21"/>
      <c r="C41" s="21"/>
      <c r="D41" s="21"/>
      <c r="E41" s="21"/>
      <c r="F41" s="21"/>
      <c r="G41" s="21"/>
      <c r="H41" s="21"/>
      <c r="I41" s="21"/>
      <c r="J41" s="144"/>
    </row>
    <row r="42" spans="1:10">
      <c r="A42" s="156"/>
      <c r="B42" s="21"/>
      <c r="C42" s="21"/>
      <c r="D42" s="21"/>
      <c r="E42" s="21"/>
      <c r="F42" s="21"/>
      <c r="G42" s="21"/>
      <c r="H42" s="21"/>
      <c r="I42" s="21"/>
      <c r="J42" s="144"/>
    </row>
    <row r="43" spans="1:10">
      <c r="A43" s="156"/>
      <c r="B43" s="21"/>
      <c r="C43" s="21"/>
      <c r="D43" s="21"/>
      <c r="E43" s="21"/>
      <c r="F43" s="21"/>
      <c r="G43" s="21"/>
      <c r="H43" s="21"/>
      <c r="I43" s="21"/>
      <c r="J43" s="144"/>
    </row>
    <row r="44" spans="1:10">
      <c r="A44" s="156"/>
      <c r="B44" s="21"/>
      <c r="C44" s="21"/>
      <c r="D44" s="21"/>
      <c r="E44" s="21"/>
      <c r="F44" s="21"/>
      <c r="G44" s="21"/>
      <c r="H44" s="21"/>
      <c r="I44" s="21"/>
      <c r="J44" s="144"/>
    </row>
    <row r="45" spans="1:10">
      <c r="A45" s="156"/>
      <c r="B45" s="21"/>
      <c r="C45" s="21"/>
      <c r="D45" s="21"/>
      <c r="E45" s="21"/>
      <c r="F45" s="21"/>
      <c r="G45" s="21"/>
      <c r="H45" s="21"/>
      <c r="I45" s="21"/>
      <c r="J45" s="144"/>
    </row>
    <row r="46" spans="1:10">
      <c r="A46" s="156"/>
      <c r="B46" s="21"/>
      <c r="C46" s="21"/>
      <c r="D46" s="21"/>
      <c r="E46" s="21"/>
      <c r="F46" s="21"/>
      <c r="G46" s="21"/>
      <c r="H46" s="21"/>
      <c r="I46" s="21"/>
      <c r="J46" s="144"/>
    </row>
    <row r="47" spans="1:10">
      <c r="A47" s="156"/>
      <c r="B47" s="21"/>
      <c r="C47" s="21"/>
      <c r="D47" s="21"/>
      <c r="E47" s="21"/>
      <c r="F47" s="21"/>
      <c r="G47" s="21"/>
      <c r="H47" s="21"/>
      <c r="I47" s="21"/>
      <c r="J47" s="144"/>
    </row>
    <row r="48" spans="1:10">
      <c r="A48" s="156"/>
      <c r="B48" s="21"/>
      <c r="C48" s="21"/>
      <c r="D48" s="21"/>
      <c r="E48" s="21"/>
      <c r="F48" s="21"/>
      <c r="G48" s="21"/>
      <c r="H48" s="21"/>
      <c r="I48" s="21"/>
      <c r="J48" s="144"/>
    </row>
    <row r="49" spans="1:10" ht="13.5" thickBot="1">
      <c r="A49" s="254"/>
      <c r="B49" s="91"/>
      <c r="C49" s="91"/>
      <c r="D49" s="91"/>
      <c r="E49" s="91"/>
      <c r="F49" s="91"/>
      <c r="G49" s="91"/>
      <c r="H49" s="91"/>
      <c r="I49" s="91"/>
      <c r="J49" s="663"/>
    </row>
    <row r="50" spans="1:10">
      <c r="A50" s="21"/>
      <c r="B50" s="21"/>
      <c r="C50" s="21"/>
      <c r="D50" s="21"/>
      <c r="E50" s="21"/>
      <c r="F50" s="21"/>
      <c r="G50" s="21"/>
      <c r="H50" s="21"/>
      <c r="I50" s="21"/>
      <c r="J50" s="21"/>
    </row>
    <row r="51" spans="1:10" ht="13.5" customHeight="1">
      <c r="A51" s="1"/>
      <c r="B51" s="1"/>
      <c r="C51" s="1"/>
      <c r="D51" s="1"/>
      <c r="E51" s="1"/>
      <c r="F51" s="1"/>
      <c r="G51" s="814"/>
      <c r="H51" s="814"/>
      <c r="I51" s="814"/>
      <c r="J51" s="815"/>
    </row>
    <row r="52" spans="1:10" ht="13.5" customHeight="1">
      <c r="A52" s="319" t="s">
        <v>1426</v>
      </c>
      <c r="B52" s="81"/>
      <c r="C52" s="81"/>
      <c r="D52" s="81"/>
      <c r="E52" s="81"/>
      <c r="F52" s="81"/>
      <c r="G52" s="2465" t="s">
        <v>403</v>
      </c>
      <c r="H52" s="2465"/>
      <c r="I52" s="2465"/>
      <c r="J52" s="2465"/>
    </row>
    <row r="53" spans="1:10">
      <c r="A53" s="327" t="s">
        <v>528</v>
      </c>
      <c r="B53" s="79"/>
      <c r="C53" s="79"/>
      <c r="D53" s="79"/>
      <c r="E53" s="18"/>
      <c r="F53" s="79"/>
      <c r="G53" s="2470" t="s">
        <v>529</v>
      </c>
      <c r="H53" s="2470"/>
      <c r="I53" s="2470"/>
      <c r="J53" s="2470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306"/>
      <c r="B55" s="307"/>
      <c r="C55" s="307"/>
      <c r="D55" s="307"/>
      <c r="E55" s="308"/>
      <c r="F55" s="307"/>
      <c r="G55" s="306"/>
      <c r="H55" s="307"/>
      <c r="I55" s="307"/>
    </row>
  </sheetData>
  <customSheetViews>
    <customSheetView guid="{0018DE7A-2A12-41D9-A6DC-D5782C59656B}" fitToPage="1" showRuler="0">
      <selection activeCell="A14" sqref="A14:I15"/>
      <pageMargins left="0.75" right="0.75" top="1" bottom="1" header="0.5" footer="0.5"/>
      <pageSetup paperSize="9" scale="99" orientation="portrait" r:id="rId1"/>
      <headerFooter alignWithMargins="0"/>
    </customSheetView>
  </customSheetViews>
  <mergeCells count="10">
    <mergeCell ref="G53:J53"/>
    <mergeCell ref="A14:I15"/>
    <mergeCell ref="F9:J9"/>
    <mergeCell ref="F11:J11"/>
    <mergeCell ref="A1:A2"/>
    <mergeCell ref="H4:I4"/>
    <mergeCell ref="B1:E1"/>
    <mergeCell ref="B2:E2"/>
    <mergeCell ref="H5:I5"/>
    <mergeCell ref="G52:J52"/>
  </mergeCells>
  <phoneticPr fontId="9" type="noConversion"/>
  <pageMargins left="0.75" right="0.75" top="1" bottom="1" header="0.5" footer="0.5"/>
  <pageSetup paperSize="9" scale="9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J62"/>
  <sheetViews>
    <sheetView topLeftCell="A16" workbookViewId="0">
      <selection activeCell="D19" sqref="D19"/>
    </sheetView>
  </sheetViews>
  <sheetFormatPr defaultColWidth="9.140625" defaultRowHeight="12.75"/>
  <cols>
    <col min="1" max="1" width="30.7109375" style="1" customWidth="1"/>
    <col min="2" max="2" width="26.140625" style="1" customWidth="1"/>
    <col min="3" max="3" width="3.5703125" style="309" customWidth="1"/>
    <col min="4" max="4" width="11.42578125" style="309" customWidth="1"/>
    <col min="5" max="5" width="10.28515625" style="309" customWidth="1"/>
    <col min="6" max="6" width="8.42578125" style="1" customWidth="1"/>
    <col min="7" max="7" width="3.42578125" style="1" customWidth="1"/>
    <col min="8" max="8" width="4.7109375" style="1" customWidth="1"/>
    <col min="9" max="16384" width="9.140625" style="1"/>
  </cols>
  <sheetData>
    <row r="4" spans="1:10" ht="15.75" customHeight="1">
      <c r="A4" s="76"/>
      <c r="D4" s="816"/>
      <c r="E4" s="817"/>
    </row>
    <row r="5" spans="1:10" ht="15">
      <c r="A5" s="326" t="s">
        <v>1424</v>
      </c>
      <c r="B5" s="813"/>
      <c r="H5" s="301"/>
      <c r="I5" s="309"/>
    </row>
    <row r="6" spans="1:10" ht="15.75">
      <c r="A6" s="702" t="s">
        <v>197</v>
      </c>
      <c r="B6" s="700"/>
    </row>
    <row r="7" spans="1:10" ht="15.75" thickBot="1">
      <c r="A7" s="326"/>
      <c r="B7" s="326"/>
    </row>
    <row r="8" spans="1:10" ht="13.5" thickTop="1">
      <c r="A8" s="748"/>
      <c r="B8" s="464"/>
      <c r="C8" s="749"/>
      <c r="D8" s="749"/>
      <c r="E8" s="749"/>
      <c r="F8" s="706"/>
      <c r="G8" s="706"/>
      <c r="H8" s="707"/>
    </row>
    <row r="9" spans="1:10" ht="15.75" thickBot="1">
      <c r="A9" s="322" t="s">
        <v>1247</v>
      </c>
      <c r="B9" s="21"/>
      <c r="C9" s="2461" t="str">
        <f>'Cover '!F5</f>
        <v>(enter name)</v>
      </c>
      <c r="D9" s="2504"/>
      <c r="E9" s="2504"/>
      <c r="F9" s="2504"/>
      <c r="G9" s="2504"/>
      <c r="H9" s="2505"/>
    </row>
    <row r="10" spans="1:10">
      <c r="A10" s="315"/>
      <c r="B10" s="21"/>
      <c r="C10" s="788"/>
      <c r="D10" s="783"/>
      <c r="E10" s="783"/>
      <c r="F10" s="788"/>
      <c r="G10" s="788"/>
      <c r="H10" s="789"/>
    </row>
    <row r="11" spans="1:10" ht="15.75" thickBot="1">
      <c r="A11" s="322" t="s">
        <v>98</v>
      </c>
      <c r="B11" s="21"/>
      <c r="C11" s="2461" t="str">
        <f>'Cover '!F7</f>
        <v>(enter year end)</v>
      </c>
      <c r="D11" s="2504"/>
      <c r="E11" s="2504"/>
      <c r="F11" s="2504"/>
      <c r="G11" s="2504"/>
      <c r="H11" s="2505"/>
    </row>
    <row r="12" spans="1:10" ht="13.5" thickBot="1">
      <c r="A12" s="332"/>
      <c r="B12" s="694"/>
      <c r="C12" s="672"/>
      <c r="D12" s="672"/>
      <c r="E12" s="672"/>
      <c r="F12" s="790"/>
      <c r="G12" s="790"/>
      <c r="H12" s="791"/>
    </row>
    <row r="13" spans="1:10" ht="13.5" thickTop="1">
      <c r="A13" s="21"/>
      <c r="B13" s="21"/>
      <c r="C13" s="328"/>
      <c r="D13" s="328"/>
      <c r="E13" s="328"/>
      <c r="F13" s="711"/>
      <c r="G13" s="711"/>
      <c r="H13" s="711"/>
    </row>
    <row r="14" spans="1:10">
      <c r="A14" s="21"/>
      <c r="B14" s="21"/>
      <c r="C14" s="328"/>
      <c r="D14" s="328"/>
      <c r="E14" s="328"/>
      <c r="F14" s="711"/>
      <c r="G14" s="711"/>
      <c r="H14" s="711"/>
    </row>
    <row r="15" spans="1:10" ht="13.5" thickBot="1">
      <c r="A15" s="21"/>
      <c r="B15" s="21"/>
      <c r="C15" s="328"/>
      <c r="D15" s="328"/>
      <c r="E15" s="328"/>
      <c r="F15" s="21"/>
      <c r="G15" s="711"/>
      <c r="H15" s="814" t="s">
        <v>371</v>
      </c>
      <c r="I15" s="711"/>
      <c r="J15" s="711"/>
    </row>
    <row r="16" spans="1:10" ht="48">
      <c r="A16" s="141"/>
      <c r="B16" s="196"/>
      <c r="C16" s="818"/>
      <c r="D16" s="474" t="s">
        <v>1287</v>
      </c>
      <c r="E16" s="474" t="s">
        <v>1288</v>
      </c>
      <c r="F16" s="477" t="s">
        <v>1289</v>
      </c>
      <c r="G16" s="478"/>
      <c r="H16" s="479"/>
    </row>
    <row r="17" spans="1:8" ht="42.75" thickBot="1">
      <c r="A17" s="254"/>
      <c r="B17" s="91"/>
      <c r="C17" s="819"/>
      <c r="D17" s="491">
        <v>1</v>
      </c>
      <c r="E17" s="820">
        <v>2</v>
      </c>
      <c r="F17" s="1189" t="s">
        <v>407</v>
      </c>
      <c r="G17" s="1189" t="s">
        <v>408</v>
      </c>
      <c r="H17" s="1190" t="s">
        <v>409</v>
      </c>
    </row>
    <row r="18" spans="1:8">
      <c r="A18" s="470" t="s">
        <v>1011</v>
      </c>
      <c r="B18" s="196"/>
      <c r="C18" s="783"/>
      <c r="D18" s="1240"/>
      <c r="E18" s="1240"/>
      <c r="F18" s="196"/>
      <c r="G18" s="196"/>
      <c r="H18" s="573"/>
    </row>
    <row r="19" spans="1:8">
      <c r="A19" s="465" t="s">
        <v>552</v>
      </c>
      <c r="B19" s="13"/>
      <c r="C19" s="932">
        <v>10</v>
      </c>
      <c r="D19" s="1361">
        <f>'IFR 20.70'!F62</f>
        <v>0</v>
      </c>
      <c r="E19" s="1952"/>
      <c r="F19" s="1236" t="s">
        <v>536</v>
      </c>
      <c r="G19" s="1237" t="s">
        <v>664</v>
      </c>
      <c r="H19" s="972" t="s">
        <v>201</v>
      </c>
    </row>
    <row r="20" spans="1:8">
      <c r="A20" s="168" t="s">
        <v>1179</v>
      </c>
      <c r="B20" s="9"/>
      <c r="C20" s="822">
        <v>11</v>
      </c>
      <c r="D20" s="1547">
        <f>'IFR 30.21'!D23</f>
        <v>0</v>
      </c>
      <c r="E20" s="1953"/>
      <c r="F20" s="85" t="s">
        <v>547</v>
      </c>
      <c r="G20" s="10">
        <v>67</v>
      </c>
      <c r="H20" s="823">
        <v>1</v>
      </c>
    </row>
    <row r="21" spans="1:8">
      <c r="A21" s="168" t="s">
        <v>663</v>
      </c>
      <c r="B21" s="9"/>
      <c r="C21" s="822">
        <v>12</v>
      </c>
      <c r="D21" s="1954"/>
      <c r="E21" s="1953"/>
      <c r="F21" s="85"/>
      <c r="G21" s="10"/>
      <c r="H21" s="823"/>
    </row>
    <row r="22" spans="1:8">
      <c r="A22" s="168" t="s">
        <v>397</v>
      </c>
      <c r="B22" s="9"/>
      <c r="C22" s="822">
        <v>13</v>
      </c>
      <c r="D22" s="1954"/>
      <c r="E22" s="1953"/>
      <c r="F22" s="85"/>
      <c r="G22" s="10"/>
      <c r="H22" s="823"/>
    </row>
    <row r="23" spans="1:8">
      <c r="A23" s="253" t="s">
        <v>252</v>
      </c>
      <c r="B23" s="9"/>
      <c r="C23" s="659"/>
      <c r="D23" s="1241"/>
      <c r="E23" s="1241"/>
      <c r="F23" s="9"/>
      <c r="G23" s="9"/>
      <c r="H23" s="144"/>
    </row>
    <row r="24" spans="1:8">
      <c r="A24" s="271" t="s">
        <v>253</v>
      </c>
      <c r="B24" s="824"/>
      <c r="C24" s="825"/>
      <c r="D24" s="1242"/>
      <c r="E24" s="1242"/>
      <c r="F24" s="824"/>
      <c r="G24" s="824"/>
      <c r="H24" s="826"/>
    </row>
    <row r="25" spans="1:8">
      <c r="A25" s="1239" t="s">
        <v>532</v>
      </c>
      <c r="B25" s="41"/>
      <c r="C25" s="821"/>
      <c r="D25" s="1243"/>
      <c r="E25" s="1243"/>
      <c r="F25" s="41"/>
      <c r="G25" s="41"/>
      <c r="H25" s="179"/>
    </row>
    <row r="26" spans="1:8">
      <c r="A26" s="465" t="s">
        <v>254</v>
      </c>
      <c r="B26" s="13"/>
      <c r="C26" s="932">
        <v>20</v>
      </c>
      <c r="D26" s="2002"/>
      <c r="E26" s="1955"/>
      <c r="F26" s="1238" t="s">
        <v>537</v>
      </c>
      <c r="G26" s="471">
        <v>39</v>
      </c>
      <c r="H26" s="929">
        <v>1</v>
      </c>
    </row>
    <row r="27" spans="1:8">
      <c r="A27" s="183" t="s">
        <v>255</v>
      </c>
      <c r="B27" s="9"/>
      <c r="C27" s="822">
        <v>21</v>
      </c>
      <c r="D27" s="2004"/>
      <c r="E27" s="1956"/>
      <c r="F27" s="85" t="s">
        <v>538</v>
      </c>
      <c r="G27" s="834" t="s">
        <v>85</v>
      </c>
      <c r="H27" s="823">
        <v>1</v>
      </c>
    </row>
    <row r="28" spans="1:8">
      <c r="A28" s="183" t="s">
        <v>1305</v>
      </c>
      <c r="B28" s="9"/>
      <c r="C28" s="822">
        <v>22</v>
      </c>
      <c r="D28" s="2004"/>
      <c r="E28" s="1956"/>
      <c r="F28" s="85" t="s">
        <v>539</v>
      </c>
      <c r="G28" s="834" t="s">
        <v>199</v>
      </c>
      <c r="H28" s="823">
        <v>1</v>
      </c>
    </row>
    <row r="29" spans="1:8">
      <c r="A29" s="183" t="s">
        <v>256</v>
      </c>
      <c r="B29" s="9"/>
      <c r="C29" s="822">
        <v>23</v>
      </c>
      <c r="D29" s="2004"/>
      <c r="E29" s="1956"/>
      <c r="F29" s="85" t="s">
        <v>539</v>
      </c>
      <c r="G29" s="10">
        <v>65</v>
      </c>
      <c r="H29" s="823">
        <v>1</v>
      </c>
    </row>
    <row r="30" spans="1:8">
      <c r="A30" s="255" t="s">
        <v>1067</v>
      </c>
      <c r="B30" s="9"/>
      <c r="C30" s="822">
        <v>24</v>
      </c>
      <c r="D30" s="2004"/>
      <c r="E30" s="1956"/>
      <c r="F30" s="85" t="s">
        <v>539</v>
      </c>
      <c r="G30" s="10">
        <v>76</v>
      </c>
      <c r="H30" s="823">
        <v>1</v>
      </c>
    </row>
    <row r="31" spans="1:8">
      <c r="A31" s="255" t="s">
        <v>1068</v>
      </c>
      <c r="B31" s="9"/>
      <c r="C31" s="822">
        <v>25</v>
      </c>
      <c r="D31" s="2004"/>
      <c r="E31" s="1956"/>
      <c r="F31" s="85" t="s">
        <v>539</v>
      </c>
      <c r="G31" s="10">
        <v>81</v>
      </c>
      <c r="H31" s="823">
        <v>1</v>
      </c>
    </row>
    <row r="32" spans="1:8">
      <c r="A32" s="168" t="s">
        <v>1164</v>
      </c>
      <c r="B32" s="9"/>
      <c r="C32" s="822">
        <v>26</v>
      </c>
      <c r="D32" s="2004"/>
      <c r="E32" s="1956"/>
      <c r="F32" s="85" t="s">
        <v>540</v>
      </c>
      <c r="G32" s="10">
        <v>82</v>
      </c>
      <c r="H32" s="823">
        <v>1</v>
      </c>
    </row>
    <row r="33" spans="1:8">
      <c r="A33" s="255" t="s">
        <v>259</v>
      </c>
      <c r="B33" s="9"/>
      <c r="C33" s="822">
        <v>27</v>
      </c>
      <c r="D33" s="2004"/>
      <c r="E33" s="1956"/>
      <c r="F33" s="85" t="s">
        <v>540</v>
      </c>
      <c r="G33" s="10">
        <v>85</v>
      </c>
      <c r="H33" s="823">
        <v>1</v>
      </c>
    </row>
    <row r="34" spans="1:8">
      <c r="A34" s="255" t="s">
        <v>260</v>
      </c>
      <c r="B34" s="9"/>
      <c r="C34" s="822">
        <v>28</v>
      </c>
      <c r="D34" s="2004"/>
      <c r="E34" s="1956"/>
      <c r="F34" s="85" t="s">
        <v>540</v>
      </c>
      <c r="G34" s="10">
        <v>89</v>
      </c>
      <c r="H34" s="823">
        <v>1</v>
      </c>
    </row>
    <row r="35" spans="1:8">
      <c r="A35" s="255" t="s">
        <v>261</v>
      </c>
      <c r="B35" s="9"/>
      <c r="C35" s="822">
        <v>29</v>
      </c>
      <c r="D35" s="2004"/>
      <c r="E35" s="1956"/>
      <c r="F35" s="85" t="s">
        <v>540</v>
      </c>
      <c r="G35" s="10">
        <v>90</v>
      </c>
      <c r="H35" s="823">
        <v>1</v>
      </c>
    </row>
    <row r="36" spans="1:8" s="18" customFormat="1">
      <c r="A36" s="256" t="s">
        <v>533</v>
      </c>
      <c r="B36" s="1227"/>
      <c r="C36" s="1223">
        <v>30</v>
      </c>
      <c r="D36" s="1543">
        <f>SUM(D26:D35)</f>
        <v>0</v>
      </c>
      <c r="E36" s="1428">
        <f>SUM(E26:E35)</f>
        <v>0</v>
      </c>
      <c r="F36" s="1224"/>
      <c r="G36" s="1225"/>
      <c r="H36" s="1226"/>
    </row>
    <row r="37" spans="1:8">
      <c r="A37" s="257" t="s">
        <v>262</v>
      </c>
      <c r="B37" s="9"/>
      <c r="C37" s="822">
        <v>40</v>
      </c>
      <c r="D37" s="1957"/>
      <c r="E37" s="1953"/>
      <c r="F37" s="85" t="s">
        <v>540</v>
      </c>
      <c r="G37" s="10">
        <v>94</v>
      </c>
      <c r="H37" s="823">
        <v>1</v>
      </c>
    </row>
    <row r="38" spans="1:8">
      <c r="A38" s="257" t="s">
        <v>1073</v>
      </c>
      <c r="B38" s="9"/>
      <c r="C38" s="822">
        <v>41</v>
      </c>
      <c r="D38" s="1544">
        <f>'IFR 50.10'!D32</f>
        <v>0</v>
      </c>
      <c r="E38" s="1953"/>
      <c r="F38" s="85" t="s">
        <v>541</v>
      </c>
      <c r="G38" s="834" t="s">
        <v>200</v>
      </c>
      <c r="H38" s="683" t="s">
        <v>201</v>
      </c>
    </row>
    <row r="39" spans="1:8" s="18" customFormat="1">
      <c r="A39" s="256" t="s">
        <v>263</v>
      </c>
      <c r="B39" s="1227"/>
      <c r="C39" s="1223">
        <v>49</v>
      </c>
      <c r="D39" s="1543">
        <f>SUM(D36:D38)</f>
        <v>0</v>
      </c>
      <c r="E39" s="1428">
        <f>SUM(E36:E37)</f>
        <v>0</v>
      </c>
      <c r="F39" s="1233"/>
      <c r="G39" s="1234"/>
      <c r="H39" s="1235"/>
    </row>
    <row r="40" spans="1:8">
      <c r="A40" s="270" t="s">
        <v>264</v>
      </c>
      <c r="B40" s="824"/>
      <c r="C40" s="825"/>
      <c r="D40" s="1545"/>
      <c r="E40" s="1545"/>
      <c r="F40" s="827"/>
      <c r="G40" s="828"/>
      <c r="H40" s="829"/>
    </row>
    <row r="41" spans="1:8">
      <c r="A41" s="272" t="s">
        <v>532</v>
      </c>
      <c r="B41" s="41"/>
      <c r="C41" s="821"/>
      <c r="D41" s="1546"/>
      <c r="E41" s="1546"/>
      <c r="F41" s="41"/>
      <c r="G41" s="41"/>
      <c r="H41" s="179"/>
    </row>
    <row r="42" spans="1:8">
      <c r="A42" s="469" t="s">
        <v>1394</v>
      </c>
      <c r="B42" s="269"/>
      <c r="C42" s="932">
        <v>50</v>
      </c>
      <c r="D42" s="1361">
        <f>'IFR 60.30'!E25</f>
        <v>0</v>
      </c>
      <c r="E42" s="1955"/>
      <c r="F42" s="1238" t="s">
        <v>542</v>
      </c>
      <c r="G42" s="471">
        <v>23</v>
      </c>
      <c r="H42" s="929">
        <v>1</v>
      </c>
    </row>
    <row r="43" spans="1:8">
      <c r="A43" s="183" t="s">
        <v>1395</v>
      </c>
      <c r="B43" s="259"/>
      <c r="C43" s="822">
        <v>51</v>
      </c>
      <c r="D43" s="1547">
        <f>'IFR 60.30'!E37</f>
        <v>0</v>
      </c>
      <c r="E43" s="1956"/>
      <c r="F43" s="85" t="s">
        <v>542</v>
      </c>
      <c r="G43" s="10">
        <v>60</v>
      </c>
      <c r="H43" s="823">
        <v>1</v>
      </c>
    </row>
    <row r="44" spans="1:8">
      <c r="A44" s="244" t="s">
        <v>1029</v>
      </c>
      <c r="B44" s="259"/>
      <c r="C44" s="822">
        <v>52</v>
      </c>
      <c r="D44" s="1547">
        <f>'IFR 60.30'!E38</f>
        <v>0</v>
      </c>
      <c r="E44" s="1956"/>
      <c r="F44" s="85" t="s">
        <v>542</v>
      </c>
      <c r="G44" s="10">
        <v>71</v>
      </c>
      <c r="H44" s="823">
        <v>1</v>
      </c>
    </row>
    <row r="45" spans="1:8">
      <c r="A45" s="183" t="s">
        <v>265</v>
      </c>
      <c r="B45" s="259"/>
      <c r="C45" s="822">
        <v>53</v>
      </c>
      <c r="D45" s="1547">
        <f>'IFR 60.30'!E41</f>
        <v>0</v>
      </c>
      <c r="E45" s="1956"/>
      <c r="F45" s="85" t="s">
        <v>542</v>
      </c>
      <c r="G45" s="10">
        <v>74</v>
      </c>
      <c r="H45" s="823">
        <v>1</v>
      </c>
    </row>
    <row r="46" spans="1:8" ht="22.5" customHeight="1">
      <c r="A46" s="2561" t="s">
        <v>267</v>
      </c>
      <c r="B46" s="2562"/>
      <c r="C46" s="822">
        <v>54</v>
      </c>
      <c r="D46" s="1954"/>
      <c r="E46" s="1956"/>
      <c r="F46" s="85"/>
      <c r="G46" s="10"/>
      <c r="H46" s="823"/>
    </row>
    <row r="47" spans="1:8" s="18" customFormat="1">
      <c r="A47" s="258" t="s">
        <v>534</v>
      </c>
      <c r="B47" s="1222"/>
      <c r="C47" s="1223">
        <v>55</v>
      </c>
      <c r="D47" s="1548">
        <f>SUM(D42:D46)</f>
        <v>0</v>
      </c>
      <c r="E47" s="1548">
        <f>SUM(E42:E46)</f>
        <v>0</v>
      </c>
      <c r="F47" s="1224"/>
      <c r="G47" s="1225"/>
      <c r="H47" s="1226"/>
    </row>
    <row r="48" spans="1:8">
      <c r="A48" s="260" t="s">
        <v>1074</v>
      </c>
      <c r="B48" s="259"/>
      <c r="C48" s="822">
        <v>60</v>
      </c>
      <c r="D48" s="1547">
        <f>'IFR 60.40'!E38</f>
        <v>0</v>
      </c>
      <c r="E48" s="1417"/>
      <c r="F48" s="85" t="s">
        <v>543</v>
      </c>
      <c r="G48" s="10">
        <v>49</v>
      </c>
      <c r="H48" s="823">
        <v>1</v>
      </c>
    </row>
    <row r="49" spans="1:10">
      <c r="A49" s="272" t="s">
        <v>268</v>
      </c>
      <c r="B49" s="62"/>
      <c r="C49" s="830">
        <v>69</v>
      </c>
      <c r="D49" s="1549">
        <f>SUM(D47:D48)</f>
        <v>0</v>
      </c>
      <c r="E49" s="1549">
        <f>SUM(E47:E48)</f>
        <v>0</v>
      </c>
      <c r="F49" s="188"/>
      <c r="G49" s="429"/>
      <c r="H49" s="144"/>
    </row>
    <row r="50" spans="1:10">
      <c r="A50" s="273" t="s">
        <v>290</v>
      </c>
      <c r="B50" s="274"/>
      <c r="C50" s="825"/>
      <c r="D50" s="1545"/>
      <c r="E50" s="1545"/>
      <c r="F50" s="824"/>
      <c r="G50" s="824"/>
      <c r="H50" s="826"/>
    </row>
    <row r="51" spans="1:10">
      <c r="A51" s="260" t="s">
        <v>269</v>
      </c>
      <c r="B51" s="259"/>
      <c r="C51" s="822">
        <v>70</v>
      </c>
      <c r="D51" s="1547">
        <f>'IFR 30.20'!D28</f>
        <v>0</v>
      </c>
      <c r="E51" s="1956"/>
      <c r="F51" s="85" t="s">
        <v>544</v>
      </c>
      <c r="G51" s="10">
        <v>20</v>
      </c>
      <c r="H51" s="823">
        <v>1</v>
      </c>
    </row>
    <row r="52" spans="1:10">
      <c r="A52" s="260" t="s">
        <v>270</v>
      </c>
      <c r="B52" s="259"/>
      <c r="C52" s="822">
        <v>71</v>
      </c>
      <c r="D52" s="1547">
        <f>'IFR 30.20'!D51</f>
        <v>0</v>
      </c>
      <c r="E52" s="1956"/>
      <c r="F52" s="85" t="s">
        <v>544</v>
      </c>
      <c r="G52" s="10">
        <v>50</v>
      </c>
      <c r="H52" s="823">
        <v>1</v>
      </c>
    </row>
    <row r="53" spans="1:10">
      <c r="A53" s="260" t="s">
        <v>288</v>
      </c>
      <c r="B53" s="9"/>
      <c r="C53" s="822">
        <v>72</v>
      </c>
      <c r="D53" s="1547">
        <f>'IFR 30.21'!D28</f>
        <v>0</v>
      </c>
      <c r="E53" s="1956"/>
      <c r="F53" s="85" t="s">
        <v>547</v>
      </c>
      <c r="G53" s="10">
        <v>71</v>
      </c>
      <c r="H53" s="823">
        <v>1</v>
      </c>
    </row>
    <row r="54" spans="1:10" s="18" customFormat="1">
      <c r="A54" s="261" t="s">
        <v>535</v>
      </c>
      <c r="B54" s="1227"/>
      <c r="C54" s="1223">
        <v>73</v>
      </c>
      <c r="D54" s="1548">
        <f>D51+D52-D53</f>
        <v>0</v>
      </c>
      <c r="E54" s="2185">
        <f>E51+E52-E53</f>
        <v>0</v>
      </c>
      <c r="F54" s="1224"/>
      <c r="G54" s="1225"/>
      <c r="H54" s="1226"/>
    </row>
    <row r="55" spans="1:10" s="18" customFormat="1" ht="13.5" thickBot="1">
      <c r="A55" s="262" t="s">
        <v>291</v>
      </c>
      <c r="B55" s="1228"/>
      <c r="C55" s="1229">
        <v>79</v>
      </c>
      <c r="D55" s="1550">
        <f>D49+D54</f>
        <v>0</v>
      </c>
      <c r="E55" s="1550">
        <f>E49+E54</f>
        <v>0</v>
      </c>
      <c r="F55" s="1230"/>
      <c r="G55" s="1231"/>
      <c r="H55" s="1232"/>
    </row>
    <row r="56" spans="1:10">
      <c r="A56" s="21"/>
      <c r="B56" s="21"/>
      <c r="C56" s="328"/>
      <c r="D56" s="328"/>
      <c r="E56" s="328"/>
    </row>
    <row r="57" spans="1:10">
      <c r="D57" s="328"/>
      <c r="E57" s="328"/>
      <c r="F57" s="21"/>
      <c r="G57" s="832"/>
      <c r="H57" s="832"/>
      <c r="I57" s="814"/>
      <c r="J57" s="832"/>
    </row>
    <row r="58" spans="1:10">
      <c r="D58" s="328"/>
      <c r="E58" s="328"/>
      <c r="F58" s="21"/>
      <c r="G58" s="21"/>
      <c r="H58" s="21"/>
      <c r="J58" s="21"/>
    </row>
    <row r="60" spans="1:10">
      <c r="D60" s="833"/>
      <c r="E60" s="833"/>
      <c r="F60" s="13"/>
      <c r="G60" s="13"/>
      <c r="H60" s="13"/>
    </row>
    <row r="61" spans="1:10">
      <c r="A61" s="319" t="s">
        <v>1425</v>
      </c>
      <c r="B61" s="81"/>
      <c r="C61" s="335"/>
      <c r="D61" s="2457" t="s">
        <v>1079</v>
      </c>
      <c r="E61" s="2457"/>
      <c r="F61" s="2457"/>
      <c r="G61" s="2457"/>
      <c r="H61" s="2457"/>
    </row>
    <row r="62" spans="1:10">
      <c r="A62" s="327" t="s">
        <v>531</v>
      </c>
      <c r="B62" s="79"/>
      <c r="C62" s="78"/>
      <c r="D62" s="2470" t="s">
        <v>530</v>
      </c>
      <c r="E62" s="2470"/>
      <c r="F62" s="2470"/>
      <c r="G62" s="2470"/>
      <c r="H62" s="2470"/>
    </row>
  </sheetData>
  <sheetProtection password="CF7A" sheet="1" objects="1" scenarios="1"/>
  <customSheetViews>
    <customSheetView guid="{0018DE7A-2A12-41D9-A6DC-D5782C59656B}" fitToPage="1" showRuler="0" topLeftCell="A37">
      <selection activeCell="A44" sqref="A44"/>
      <pageMargins left="1.1417322834645669" right="1.1417322834645669" top="0.98425196850393704" bottom="0.98425196850393704" header="0.51181102362204722" footer="0.51181102362204722"/>
      <pageSetup paperSize="9" scale="80" orientation="portrait" r:id="rId1"/>
      <headerFooter alignWithMargins="0"/>
    </customSheetView>
  </customSheetViews>
  <mergeCells count="5">
    <mergeCell ref="C9:H9"/>
    <mergeCell ref="D61:H61"/>
    <mergeCell ref="D62:H62"/>
    <mergeCell ref="A46:B46"/>
    <mergeCell ref="C11:H11"/>
  </mergeCells>
  <phoneticPr fontId="9" type="noConversion"/>
  <pageMargins left="1.1417322834645669" right="1.1417322834645669" top="0.98425196850393704" bottom="0.98425196850393704" header="0.51181102362204722" footer="0.51181102362204722"/>
  <pageSetup paperSize="9" scale="72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G68"/>
  <sheetViews>
    <sheetView workbookViewId="0">
      <selection activeCell="F23" sqref="F23"/>
    </sheetView>
  </sheetViews>
  <sheetFormatPr defaultColWidth="9.140625" defaultRowHeight="12.75"/>
  <cols>
    <col min="1" max="1" width="4.28515625" style="1" customWidth="1"/>
    <col min="2" max="2" width="3.5703125" style="1" customWidth="1"/>
    <col min="3" max="3" width="4" style="1" customWidth="1"/>
    <col min="4" max="4" width="60.7109375" style="1" customWidth="1"/>
    <col min="5" max="5" width="3.7109375" style="1" customWidth="1"/>
    <col min="6" max="7" width="20.85546875" style="1" customWidth="1"/>
    <col min="8" max="16384" width="9.140625" style="1"/>
  </cols>
  <sheetData>
    <row r="4" spans="1:7" ht="15">
      <c r="A4" s="76"/>
      <c r="B4" s="76"/>
      <c r="D4" s="475"/>
      <c r="E4" s="475"/>
      <c r="G4" s="44"/>
    </row>
    <row r="5" spans="1:7" ht="15">
      <c r="A5" s="326" t="s">
        <v>1424</v>
      </c>
      <c r="B5" s="326"/>
      <c r="C5" s="835"/>
      <c r="F5" s="309"/>
    </row>
    <row r="6" spans="1:7" ht="15.75">
      <c r="A6" s="702" t="s">
        <v>598</v>
      </c>
      <c r="B6" s="702"/>
      <c r="C6" s="792"/>
      <c r="D6" s="18"/>
      <c r="E6" s="18"/>
    </row>
    <row r="7" spans="1:7" ht="15.75" thickBot="1">
      <c r="A7" s="326"/>
      <c r="B7" s="326"/>
      <c r="C7" s="836"/>
      <c r="F7" s="309"/>
    </row>
    <row r="8" spans="1:7" ht="13.5" thickTop="1">
      <c r="A8" s="748"/>
      <c r="B8" s="837"/>
      <c r="C8" s="749"/>
      <c r="D8" s="706"/>
      <c r="E8" s="706"/>
      <c r="F8" s="706"/>
      <c r="G8" s="707"/>
    </row>
    <row r="9" spans="1:7" ht="15.75" thickBot="1">
      <c r="A9" s="322" t="s">
        <v>1247</v>
      </c>
      <c r="B9" s="325"/>
      <c r="C9" s="328"/>
      <c r="D9" s="44"/>
      <c r="E9" s="44"/>
      <c r="F9" s="2563" t="str">
        <f>'Cover '!F5</f>
        <v>(enter name)</v>
      </c>
      <c r="G9" s="2564"/>
    </row>
    <row r="10" spans="1:7">
      <c r="A10" s="315"/>
      <c r="B10" s="21"/>
      <c r="C10" s="328"/>
      <c r="D10" s="711"/>
      <c r="E10" s="711"/>
      <c r="F10" s="1376"/>
      <c r="G10" s="1377"/>
    </row>
    <row r="11" spans="1:7" ht="15.75" thickBot="1">
      <c r="A11" s="322" t="s">
        <v>98</v>
      </c>
      <c r="B11" s="325"/>
      <c r="C11" s="328"/>
      <c r="D11" s="21"/>
      <c r="E11" s="21"/>
      <c r="F11" s="2565" t="str">
        <f>'Cover '!F7</f>
        <v>(enter year end)</v>
      </c>
      <c r="G11" s="2566"/>
    </row>
    <row r="12" spans="1:7" ht="13.5" thickBot="1">
      <c r="A12" s="332"/>
      <c r="B12" s="694"/>
      <c r="C12" s="672"/>
      <c r="D12" s="790"/>
      <c r="E12" s="790"/>
      <c r="F12" s="838"/>
      <c r="G12" s="839"/>
    </row>
    <row r="13" spans="1:7" ht="13.5" thickTop="1">
      <c r="A13" s="21"/>
      <c r="B13" s="21"/>
      <c r="C13" s="328"/>
      <c r="D13" s="711"/>
      <c r="E13" s="711"/>
      <c r="F13" s="711"/>
      <c r="G13" s="711"/>
    </row>
    <row r="14" spans="1:7" ht="15.75" thickBot="1">
      <c r="D14" s="475"/>
      <c r="E14" s="475"/>
      <c r="G14" s="814" t="s">
        <v>371</v>
      </c>
    </row>
    <row r="15" spans="1:7" ht="14.25">
      <c r="A15" s="840"/>
      <c r="B15" s="840"/>
      <c r="C15" s="840"/>
      <c r="D15" s="840"/>
      <c r="E15" s="840"/>
      <c r="F15" s="1248" t="s">
        <v>958</v>
      </c>
      <c r="G15" s="1251" t="s">
        <v>959</v>
      </c>
    </row>
    <row r="16" spans="1:7" ht="14.25">
      <c r="A16" s="840"/>
      <c r="B16" s="840"/>
      <c r="C16" s="840"/>
      <c r="D16" s="840"/>
      <c r="E16" s="840"/>
      <c r="F16" s="1249" t="s">
        <v>1615</v>
      </c>
      <c r="G16" s="1252" t="s">
        <v>1615</v>
      </c>
    </row>
    <row r="17" spans="1:7" ht="14.25">
      <c r="A17" s="840"/>
      <c r="B17" s="840"/>
      <c r="C17" s="840"/>
      <c r="D17" s="840"/>
      <c r="E17" s="840"/>
      <c r="F17" s="1250" t="s">
        <v>1368</v>
      </c>
      <c r="G17" s="1253" t="s">
        <v>1369</v>
      </c>
    </row>
    <row r="18" spans="1:7" ht="14.25">
      <c r="A18" s="840"/>
      <c r="B18" s="840"/>
      <c r="C18" s="840"/>
      <c r="D18" s="840"/>
      <c r="E18" s="840"/>
      <c r="F18" s="1258"/>
      <c r="G18" s="1259"/>
    </row>
    <row r="19" spans="1:7" ht="15">
      <c r="A19" s="844" t="s">
        <v>960</v>
      </c>
      <c r="B19" s="840"/>
      <c r="C19" s="840"/>
      <c r="D19" s="840"/>
      <c r="E19" s="840"/>
      <c r="F19" s="1260"/>
      <c r="G19" s="1261"/>
    </row>
    <row r="20" spans="1:7" ht="15">
      <c r="A20" s="840"/>
      <c r="B20" s="844" t="s">
        <v>961</v>
      </c>
      <c r="C20" s="840"/>
      <c r="D20" s="840"/>
      <c r="E20" s="840"/>
      <c r="F20" s="1262"/>
      <c r="G20" s="1263"/>
    </row>
    <row r="21" spans="1:7" ht="14.25">
      <c r="A21" s="845"/>
      <c r="B21" s="845"/>
      <c r="C21" s="845" t="s">
        <v>962</v>
      </c>
      <c r="D21" s="845"/>
      <c r="E21" s="846" t="s">
        <v>71</v>
      </c>
      <c r="F21" s="1959"/>
      <c r="G21" s="1960"/>
    </row>
    <row r="22" spans="1:7" ht="14.25">
      <c r="A22" s="845"/>
      <c r="B22" s="845"/>
      <c r="C22" s="845" t="s">
        <v>963</v>
      </c>
      <c r="D22" s="845"/>
      <c r="E22" s="846" t="s">
        <v>72</v>
      </c>
      <c r="F22" s="1959"/>
      <c r="G22" s="1960"/>
    </row>
    <row r="23" spans="1:7" s="18" customFormat="1" ht="15">
      <c r="A23" s="847"/>
      <c r="B23" s="847" t="s">
        <v>183</v>
      </c>
      <c r="C23" s="844"/>
      <c r="D23" s="847"/>
      <c r="E23" s="849" t="s">
        <v>73</v>
      </c>
      <c r="F23" s="2186">
        <f>F21+F22</f>
        <v>0</v>
      </c>
      <c r="G23" s="1264">
        <f>SUM(G21:G22)</f>
        <v>0</v>
      </c>
    </row>
    <row r="24" spans="1:7" ht="14.25">
      <c r="A24" s="845"/>
      <c r="B24" s="845"/>
      <c r="C24" s="845" t="s">
        <v>964</v>
      </c>
      <c r="D24" s="845"/>
      <c r="E24" s="846" t="s">
        <v>87</v>
      </c>
      <c r="F24" s="1961"/>
      <c r="G24" s="1962"/>
    </row>
    <row r="25" spans="1:7" ht="15">
      <c r="A25" s="845"/>
      <c r="B25" s="848" t="s">
        <v>184</v>
      </c>
      <c r="C25" s="845"/>
      <c r="D25" s="845"/>
      <c r="E25" s="846" t="s">
        <v>88</v>
      </c>
      <c r="F25" s="1811">
        <f>F23-F24</f>
        <v>0</v>
      </c>
      <c r="G25" s="1811">
        <f>G23-G24</f>
        <v>0</v>
      </c>
    </row>
    <row r="26" spans="1:7" ht="14.25">
      <c r="A26" s="845"/>
      <c r="B26" s="845"/>
      <c r="C26" s="845" t="s">
        <v>966</v>
      </c>
      <c r="D26" s="845"/>
      <c r="E26" s="846" t="s">
        <v>89</v>
      </c>
      <c r="F26" s="1961"/>
      <c r="G26" s="1962"/>
    </row>
    <row r="27" spans="1:7" ht="15">
      <c r="A27" s="845"/>
      <c r="B27" s="848" t="s">
        <v>185</v>
      </c>
      <c r="C27" s="845"/>
      <c r="D27" s="845"/>
      <c r="E27" s="846" t="s">
        <v>1420</v>
      </c>
      <c r="F27" s="1963"/>
      <c r="G27" s="1960"/>
    </row>
    <row r="28" spans="1:7" ht="14.25">
      <c r="A28" s="845"/>
      <c r="B28" s="845"/>
      <c r="C28" s="845" t="s">
        <v>967</v>
      </c>
      <c r="D28" s="845"/>
      <c r="E28" s="846" t="s">
        <v>969</v>
      </c>
      <c r="F28" s="1959"/>
      <c r="G28" s="1960"/>
    </row>
    <row r="29" spans="1:7" ht="14.25">
      <c r="A29" s="845"/>
      <c r="B29" s="845"/>
      <c r="C29" s="845" t="s">
        <v>968</v>
      </c>
      <c r="D29" s="845"/>
      <c r="E29" s="846" t="s">
        <v>1421</v>
      </c>
      <c r="F29" s="1961"/>
      <c r="G29" s="1962"/>
    </row>
    <row r="30" spans="1:7" ht="15">
      <c r="A30" s="845"/>
      <c r="B30" s="848" t="s">
        <v>548</v>
      </c>
      <c r="C30" s="845"/>
      <c r="D30" s="845"/>
      <c r="E30" s="846" t="s">
        <v>970</v>
      </c>
      <c r="F30" s="1961"/>
      <c r="G30" s="1962"/>
    </row>
    <row r="31" spans="1:7" ht="14.25">
      <c r="A31" s="845"/>
      <c r="B31" s="845"/>
      <c r="C31" s="845" t="s">
        <v>186</v>
      </c>
      <c r="D31" s="845"/>
      <c r="E31" s="846" t="s">
        <v>954</v>
      </c>
      <c r="F31" s="1963"/>
      <c r="G31" s="1960"/>
    </row>
    <row r="32" spans="1:7" ht="14.25">
      <c r="A32" s="845"/>
      <c r="B32" s="845"/>
      <c r="C32" s="845" t="s">
        <v>971</v>
      </c>
      <c r="D32" s="845"/>
      <c r="E32" s="846"/>
      <c r="F32" s="1964"/>
      <c r="G32" s="1965"/>
    </row>
    <row r="33" spans="1:7" ht="14.25">
      <c r="A33" s="845"/>
      <c r="B33" s="845"/>
      <c r="C33" s="845"/>
      <c r="D33" s="845" t="s">
        <v>1642</v>
      </c>
      <c r="E33" s="846">
        <v>12</v>
      </c>
      <c r="F33" s="1811">
        <f>'IFR 70.40'!M37</f>
        <v>0</v>
      </c>
      <c r="G33" s="1960"/>
    </row>
    <row r="34" spans="1:7" ht="14.25">
      <c r="A34" s="845"/>
      <c r="B34" s="845"/>
      <c r="C34" s="845"/>
      <c r="D34" s="845" t="s">
        <v>316</v>
      </c>
      <c r="E34" s="846">
        <v>13</v>
      </c>
      <c r="F34" s="1959"/>
      <c r="G34" s="1960"/>
    </row>
    <row r="35" spans="1:7" ht="14.25">
      <c r="A35" s="845"/>
      <c r="B35" s="845"/>
      <c r="C35" s="845" t="s">
        <v>1643</v>
      </c>
      <c r="D35" s="845"/>
      <c r="E35" s="846">
        <v>14</v>
      </c>
      <c r="F35" s="1812">
        <f>'IFR 70.50'!E33</f>
        <v>0</v>
      </c>
      <c r="G35" s="1962"/>
    </row>
    <row r="36" spans="1:7" s="18" customFormat="1" ht="15">
      <c r="A36" s="847"/>
      <c r="B36" s="848" t="s">
        <v>553</v>
      </c>
      <c r="C36" s="847"/>
      <c r="D36" s="847"/>
      <c r="E36" s="849" t="s">
        <v>379</v>
      </c>
      <c r="F36" s="1265">
        <f>SUM(F31:F35)</f>
        <v>0</v>
      </c>
      <c r="G36" s="1266">
        <f>SUM(G31:G35)</f>
        <v>0</v>
      </c>
    </row>
    <row r="37" spans="1:7" ht="15">
      <c r="A37" s="845"/>
      <c r="B37" s="848"/>
      <c r="C37" s="845"/>
      <c r="D37" s="845"/>
      <c r="E37" s="846"/>
      <c r="F37" s="1966"/>
      <c r="G37" s="1967"/>
    </row>
    <row r="38" spans="1:7" ht="15">
      <c r="A38" s="845"/>
      <c r="B38" s="848"/>
      <c r="C38" s="845"/>
      <c r="D38" s="845"/>
      <c r="E38" s="846"/>
      <c r="F38" s="1964"/>
      <c r="G38" s="1965"/>
    </row>
    <row r="39" spans="1:7" ht="14.25">
      <c r="A39" s="845"/>
      <c r="B39" s="845"/>
      <c r="C39" s="845" t="s">
        <v>768</v>
      </c>
      <c r="D39" s="845"/>
      <c r="E39" s="846" t="s">
        <v>972</v>
      </c>
      <c r="F39" s="1968"/>
      <c r="G39" s="1960"/>
    </row>
    <row r="40" spans="1:7" ht="15">
      <c r="A40" s="847"/>
      <c r="B40" s="845"/>
      <c r="C40" s="845"/>
      <c r="D40" s="845"/>
      <c r="E40" s="846"/>
      <c r="F40" s="1969"/>
      <c r="G40" s="1965"/>
    </row>
    <row r="41" spans="1:7" s="18" customFormat="1" ht="15">
      <c r="B41" s="848" t="s">
        <v>549</v>
      </c>
      <c r="C41" s="847"/>
      <c r="D41" s="847"/>
      <c r="E41" s="849" t="s">
        <v>1050</v>
      </c>
      <c r="F41" s="1257">
        <f>F30-F36+F39</f>
        <v>0</v>
      </c>
      <c r="G41" s="1256">
        <f>G30-G36</f>
        <v>0</v>
      </c>
    </row>
    <row r="42" spans="1:7" ht="14.25">
      <c r="A42" s="845"/>
      <c r="B42" s="845"/>
      <c r="C42" s="845"/>
      <c r="D42" s="845"/>
      <c r="E42" s="845"/>
      <c r="F42" s="1262"/>
      <c r="G42" s="1263"/>
    </row>
    <row r="43" spans="1:7" ht="15">
      <c r="A43" s="847" t="s">
        <v>973</v>
      </c>
      <c r="B43" s="845"/>
      <c r="C43" s="845"/>
      <c r="D43" s="845"/>
      <c r="E43" s="845"/>
      <c r="F43" s="1262"/>
      <c r="G43" s="1263"/>
    </row>
    <row r="44" spans="1:7" ht="14.25">
      <c r="A44" s="845"/>
      <c r="B44" s="850" t="s">
        <v>1571</v>
      </c>
      <c r="C44" s="845"/>
      <c r="D44" s="845"/>
      <c r="E44" s="846">
        <v>31</v>
      </c>
      <c r="F44" s="1959"/>
      <c r="G44" s="1960"/>
    </row>
    <row r="45" spans="1:7" ht="14.25">
      <c r="A45" s="845"/>
      <c r="B45" s="845" t="s">
        <v>1572</v>
      </c>
      <c r="C45" s="845"/>
      <c r="D45" s="845"/>
      <c r="E45" s="846">
        <v>32</v>
      </c>
      <c r="F45" s="1961"/>
      <c r="G45" s="1962"/>
    </row>
    <row r="46" spans="1:7" s="18" customFormat="1" ht="15">
      <c r="A46" s="847"/>
      <c r="B46" s="848" t="s">
        <v>283</v>
      </c>
      <c r="C46" s="847"/>
      <c r="D46" s="847"/>
      <c r="E46" s="849" t="s">
        <v>1464</v>
      </c>
      <c r="F46" s="2187">
        <f>F44-F45</f>
        <v>0</v>
      </c>
      <c r="G46" s="2188">
        <f>G44-G45</f>
        <v>0</v>
      </c>
    </row>
    <row r="47" spans="1:7" ht="15">
      <c r="A47" s="845"/>
      <c r="B47" s="848"/>
      <c r="C47" s="845"/>
      <c r="D47" s="845"/>
      <c r="E47" s="846"/>
      <c r="F47" s="1262"/>
      <c r="G47" s="1263"/>
    </row>
    <row r="48" spans="1:7" ht="15">
      <c r="A48" s="847" t="s">
        <v>1465</v>
      </c>
      <c r="B48" s="845"/>
      <c r="C48" s="845"/>
      <c r="D48" s="845"/>
      <c r="E48" s="845"/>
      <c r="F48" s="1262"/>
      <c r="G48" s="1263"/>
    </row>
    <row r="49" spans="1:7" ht="14.25">
      <c r="A49" s="845"/>
      <c r="B49" s="845" t="s">
        <v>1466</v>
      </c>
      <c r="C49" s="845"/>
      <c r="D49" s="845"/>
      <c r="E49" s="845"/>
      <c r="F49" s="1964"/>
      <c r="G49" s="1965"/>
    </row>
    <row r="50" spans="1:7" ht="14.25">
      <c r="A50" s="845"/>
      <c r="B50" s="845"/>
      <c r="C50" s="850" t="s">
        <v>586</v>
      </c>
      <c r="D50" s="851"/>
      <c r="E50" s="846" t="s">
        <v>1467</v>
      </c>
      <c r="F50" s="1959"/>
      <c r="G50" s="1960"/>
    </row>
    <row r="51" spans="1:7" ht="14.25">
      <c r="A51" s="845"/>
      <c r="B51" s="845" t="s">
        <v>1468</v>
      </c>
      <c r="C51" s="845"/>
      <c r="D51" s="845"/>
      <c r="E51" s="846" t="s">
        <v>1469</v>
      </c>
      <c r="F51" s="1959"/>
      <c r="G51" s="1960"/>
    </row>
    <row r="52" spans="1:7" ht="14.25">
      <c r="A52" s="845"/>
      <c r="B52" s="845" t="s">
        <v>1470</v>
      </c>
      <c r="C52" s="845"/>
      <c r="D52" s="1970"/>
      <c r="E52" s="852">
        <v>43</v>
      </c>
      <c r="F52" s="1961"/>
      <c r="G52" s="1962"/>
    </row>
    <row r="53" spans="1:7" ht="14.25">
      <c r="A53" s="845"/>
      <c r="B53" s="845"/>
      <c r="C53" s="845"/>
      <c r="D53" s="845"/>
      <c r="E53" s="852"/>
      <c r="F53" s="1262"/>
      <c r="G53" s="1263"/>
    </row>
    <row r="54" spans="1:7" ht="15">
      <c r="A54" s="847"/>
      <c r="B54" s="848" t="s">
        <v>1081</v>
      </c>
      <c r="C54" s="847"/>
      <c r="D54" s="845"/>
      <c r="E54" s="1254" t="s">
        <v>985</v>
      </c>
      <c r="F54" s="1551"/>
      <c r="G54" s="1392"/>
    </row>
    <row r="55" spans="1:7" s="18" customFormat="1" ht="15">
      <c r="A55" s="847"/>
      <c r="B55" s="848"/>
      <c r="C55" s="847" t="s">
        <v>554</v>
      </c>
      <c r="D55" s="847"/>
      <c r="E55" s="1255">
        <v>49</v>
      </c>
      <c r="F55" s="1971"/>
      <c r="G55" s="1972"/>
    </row>
    <row r="56" spans="1:7" ht="15">
      <c r="A56" s="847"/>
      <c r="B56" s="848"/>
      <c r="C56" s="847"/>
      <c r="D56" s="845"/>
      <c r="E56" s="852"/>
      <c r="F56" s="1262"/>
      <c r="G56" s="1263"/>
    </row>
    <row r="57" spans="1:7" ht="15">
      <c r="A57" s="847" t="s">
        <v>1471</v>
      </c>
      <c r="B57" s="847"/>
      <c r="C57" s="847"/>
      <c r="D57" s="845"/>
      <c r="E57" s="852"/>
      <c r="F57" s="1262"/>
      <c r="G57" s="1263"/>
    </row>
    <row r="58" spans="1:7" ht="14.25">
      <c r="A58" s="845"/>
      <c r="B58" s="845" t="s">
        <v>1472</v>
      </c>
      <c r="C58" s="845"/>
      <c r="D58" s="845"/>
      <c r="E58" s="852">
        <v>50</v>
      </c>
      <c r="F58" s="1959"/>
      <c r="G58" s="1960"/>
    </row>
    <row r="59" spans="1:7" ht="14.25">
      <c r="A59" s="845"/>
      <c r="B59" s="853" t="s">
        <v>1479</v>
      </c>
      <c r="C59" s="845"/>
      <c r="D59" s="845"/>
      <c r="E59" s="852">
        <v>51</v>
      </c>
      <c r="F59" s="1961"/>
      <c r="G59" s="1962"/>
    </row>
    <row r="60" spans="1:7" s="18" customFormat="1" ht="15">
      <c r="A60" s="847"/>
      <c r="B60" s="848" t="s">
        <v>587</v>
      </c>
      <c r="C60" s="847"/>
      <c r="D60" s="847"/>
      <c r="E60" s="1255">
        <v>59</v>
      </c>
      <c r="F60" s="1265">
        <f>SUM(F58:F59)</f>
        <v>0</v>
      </c>
      <c r="G60" s="1267">
        <f>SUM(G58:G59)</f>
        <v>0</v>
      </c>
    </row>
    <row r="61" spans="1:7" ht="14.25">
      <c r="A61" s="850" t="s">
        <v>1653</v>
      </c>
      <c r="B61" s="850"/>
      <c r="C61" s="845"/>
      <c r="D61" s="845"/>
      <c r="E61" s="852">
        <v>60</v>
      </c>
      <c r="F61" s="1961"/>
      <c r="G61" s="1973"/>
    </row>
    <row r="62" spans="1:7" s="18" customFormat="1" ht="15.75" thickBot="1">
      <c r="A62" s="848" t="s">
        <v>176</v>
      </c>
      <c r="B62" s="847"/>
      <c r="C62" s="847"/>
      <c r="D62" s="847"/>
      <c r="E62" s="1255">
        <v>89</v>
      </c>
      <c r="F62" s="1958">
        <f>F55-F60</f>
        <v>0</v>
      </c>
      <c r="G62" s="1268">
        <f>G55-G60</f>
        <v>0</v>
      </c>
    </row>
    <row r="63" spans="1:7" ht="15">
      <c r="D63" s="475"/>
      <c r="E63" s="475"/>
    </row>
    <row r="64" spans="1:7" ht="15">
      <c r="D64" s="475"/>
      <c r="E64" s="475"/>
    </row>
    <row r="66" spans="1:7">
      <c r="D66" s="13"/>
      <c r="E66" s="13"/>
      <c r="F66" s="13"/>
      <c r="G66" s="13"/>
    </row>
    <row r="67" spans="1:7">
      <c r="A67" s="319" t="s">
        <v>1425</v>
      </c>
      <c r="B67" s="319"/>
      <c r="C67" s="319"/>
      <c r="G67" s="1789" t="s">
        <v>187</v>
      </c>
    </row>
    <row r="68" spans="1:7">
      <c r="A68" s="327" t="s">
        <v>600</v>
      </c>
      <c r="B68" s="327"/>
      <c r="C68" s="78"/>
      <c r="G68" s="316" t="s">
        <v>599</v>
      </c>
    </row>
  </sheetData>
  <sheetProtection password="CF7A" sheet="1" objects="1" scenarios="1"/>
  <mergeCells count="2">
    <mergeCell ref="F9:G9"/>
    <mergeCell ref="F11:G11"/>
  </mergeCells>
  <phoneticPr fontId="9" type="noConversion"/>
  <pageMargins left="0.75" right="0.75" top="1" bottom="1" header="0.5" footer="0.5"/>
  <pageSetup paperSize="9" scale="69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H47"/>
  <sheetViews>
    <sheetView topLeftCell="A7" workbookViewId="0">
      <selection activeCell="D28" sqref="D28"/>
    </sheetView>
  </sheetViews>
  <sheetFormatPr defaultColWidth="9.140625" defaultRowHeight="12.75"/>
  <cols>
    <col min="1" max="1" width="46" style="1" customWidth="1"/>
    <col min="2" max="2" width="3.42578125" style="1" customWidth="1"/>
    <col min="3" max="3" width="9.5703125" style="1" customWidth="1"/>
    <col min="4" max="4" width="9.140625" style="1"/>
    <col min="5" max="5" width="4.42578125" style="1" customWidth="1"/>
    <col min="6" max="6" width="4.28515625" style="1" customWidth="1"/>
    <col min="7" max="7" width="5.28515625" style="1" customWidth="1"/>
    <col min="8" max="16384" width="9.140625" style="1"/>
  </cols>
  <sheetData>
    <row r="4" spans="1:8" ht="15">
      <c r="A4" s="76"/>
      <c r="B4" s="475"/>
      <c r="E4" s="817"/>
    </row>
    <row r="5" spans="1:8" ht="15">
      <c r="A5" s="326" t="s">
        <v>1424</v>
      </c>
      <c r="B5" s="813"/>
      <c r="H5" s="301"/>
    </row>
    <row r="6" spans="1:8" ht="15.75">
      <c r="A6" s="702" t="s">
        <v>32</v>
      </c>
      <c r="B6" s="700"/>
      <c r="C6" s="18"/>
    </row>
    <row r="7" spans="1:8" ht="15.75" thickBot="1">
      <c r="A7" s="326"/>
      <c r="B7" s="326"/>
    </row>
    <row r="8" spans="1:8" ht="13.5" thickTop="1">
      <c r="A8" s="748"/>
      <c r="B8" s="464"/>
      <c r="C8" s="706"/>
      <c r="D8" s="706"/>
      <c r="E8" s="706"/>
      <c r="F8" s="706"/>
      <c r="G8" s="707"/>
    </row>
    <row r="9" spans="1:8" ht="15.75" thickBot="1">
      <c r="A9" s="322" t="s">
        <v>1247</v>
      </c>
      <c r="B9" s="21"/>
      <c r="C9" s="2461" t="str">
        <f>'Cover '!F5</f>
        <v>(enter name)</v>
      </c>
      <c r="D9" s="2461"/>
      <c r="E9" s="2461"/>
      <c r="F9" s="2461"/>
      <c r="G9" s="2462"/>
    </row>
    <row r="10" spans="1:8">
      <c r="A10" s="315"/>
      <c r="B10" s="21"/>
      <c r="C10" s="788"/>
      <c r="D10" s="788"/>
      <c r="E10" s="788"/>
      <c r="F10" s="788"/>
      <c r="G10" s="789"/>
    </row>
    <row r="11" spans="1:8" ht="15.75" thickBot="1">
      <c r="A11" s="322" t="s">
        <v>98</v>
      </c>
      <c r="B11" s="21"/>
      <c r="C11" s="2461" t="str">
        <f>'Cover '!F7</f>
        <v>(enter year end)</v>
      </c>
      <c r="D11" s="2461"/>
      <c r="E11" s="2461"/>
      <c r="F11" s="2461"/>
      <c r="G11" s="2462"/>
    </row>
    <row r="12" spans="1:8" ht="13.5" thickBot="1">
      <c r="A12" s="332"/>
      <c r="B12" s="694"/>
      <c r="C12" s="790"/>
      <c r="D12" s="790"/>
      <c r="E12" s="790"/>
      <c r="F12" s="790"/>
      <c r="G12" s="791"/>
    </row>
    <row r="13" spans="1:8" ht="16.5" thickTop="1" thickBot="1">
      <c r="B13" s="475"/>
    </row>
    <row r="14" spans="1:8" ht="48">
      <c r="A14" s="141"/>
      <c r="B14" s="476"/>
      <c r="C14" s="142" t="s">
        <v>1287</v>
      </c>
      <c r="D14" s="142" t="s">
        <v>1288</v>
      </c>
      <c r="E14" s="477" t="s">
        <v>1289</v>
      </c>
      <c r="F14" s="478"/>
      <c r="G14" s="479"/>
    </row>
    <row r="15" spans="1:8" ht="31.5">
      <c r="A15" s="93"/>
      <c r="B15" s="854"/>
      <c r="C15" s="487">
        <v>1</v>
      </c>
      <c r="D15" s="855">
        <v>2</v>
      </c>
      <c r="E15" s="3" t="s">
        <v>1290</v>
      </c>
      <c r="F15" s="3" t="s">
        <v>1291</v>
      </c>
      <c r="G15" s="856" t="s">
        <v>1292</v>
      </c>
    </row>
    <row r="16" spans="1:8" ht="15.75" thickBot="1">
      <c r="A16" s="237" t="s">
        <v>1293</v>
      </c>
      <c r="B16" s="857"/>
      <c r="C16" s="71"/>
      <c r="D16" s="71"/>
      <c r="E16" s="71"/>
      <c r="F16" s="71"/>
      <c r="G16" s="139"/>
    </row>
    <row r="17" spans="1:7" ht="15">
      <c r="A17" s="238" t="s">
        <v>1283</v>
      </c>
      <c r="B17" s="278">
        <v>1</v>
      </c>
      <c r="C17" s="2189" t="e">
        <f>('IFR 20.70'!F25-'IFR 20.70'!G25)/'IFR 20.70'!G25</f>
        <v>#DIV/0!</v>
      </c>
      <c r="D17" s="2190"/>
      <c r="E17" s="2570"/>
      <c r="F17" s="2571"/>
      <c r="G17" s="2572"/>
    </row>
    <row r="18" spans="1:7">
      <c r="A18" s="858"/>
      <c r="B18" s="279"/>
      <c r="C18" s="2191"/>
      <c r="D18" s="2192"/>
      <c r="E18" s="859"/>
      <c r="F18" s="827"/>
      <c r="G18" s="829"/>
    </row>
    <row r="19" spans="1:7">
      <c r="A19" s="188" t="s">
        <v>1284</v>
      </c>
      <c r="B19" s="80">
        <v>2</v>
      </c>
      <c r="C19" s="2191" t="e">
        <f>('IFR 20.70'!F23-'IFR 20.70'!G23)/'IFR 20.70'!G23</f>
        <v>#DIV/0!</v>
      </c>
      <c r="D19" s="2192"/>
      <c r="E19" s="2567"/>
      <c r="F19" s="2568"/>
      <c r="G19" s="2569"/>
    </row>
    <row r="20" spans="1:7">
      <c r="A20" s="858"/>
      <c r="B20" s="279"/>
      <c r="C20" s="2191"/>
      <c r="D20" s="2192"/>
      <c r="E20" s="859"/>
      <c r="F20" s="827"/>
      <c r="G20" s="829"/>
    </row>
    <row r="21" spans="1:7">
      <c r="A21" s="188" t="s">
        <v>1644</v>
      </c>
      <c r="B21" s="80">
        <v>3</v>
      </c>
      <c r="C21" s="2191" t="e">
        <f>'IFR 20.70'!F25/'IFR 20.70'!F23</f>
        <v>#DIV/0!</v>
      </c>
      <c r="D21" s="2191" t="e">
        <f>'IFR 20.70'!G25/'IFR 20.70'!G23</f>
        <v>#DIV/0!</v>
      </c>
      <c r="E21" s="2567"/>
      <c r="F21" s="2568"/>
      <c r="G21" s="2569"/>
    </row>
    <row r="22" spans="1:7">
      <c r="A22" s="858"/>
      <c r="B22" s="279"/>
      <c r="C22" s="2191"/>
      <c r="D22" s="2191"/>
      <c r="E22" s="859"/>
      <c r="F22" s="827"/>
      <c r="G22" s="829"/>
    </row>
    <row r="23" spans="1:7">
      <c r="A23" s="188" t="s">
        <v>1645</v>
      </c>
      <c r="B23" s="80">
        <v>4</v>
      </c>
      <c r="C23" s="2191" t="e">
        <f>'IFR 20.70'!F31/'IFR 20.70'!F27</f>
        <v>#DIV/0!</v>
      </c>
      <c r="D23" s="2191" t="e">
        <f>'IFR 20.70'!G31/'IFR 20.70'!G27</f>
        <v>#DIV/0!</v>
      </c>
      <c r="E23" s="2567"/>
      <c r="F23" s="2568"/>
      <c r="G23" s="2569"/>
    </row>
    <row r="24" spans="1:7">
      <c r="A24" s="858"/>
      <c r="B24" s="279"/>
      <c r="C24" s="2191"/>
      <c r="D24" s="2191"/>
      <c r="E24" s="859"/>
      <c r="F24" s="827"/>
      <c r="G24" s="829"/>
    </row>
    <row r="25" spans="1:7">
      <c r="A25" s="188" t="s">
        <v>1646</v>
      </c>
      <c r="B25" s="80">
        <v>5</v>
      </c>
      <c r="C25" s="2191" t="e">
        <f>'IFR 20.70'!F35/'IFR 20.70'!F27</f>
        <v>#DIV/0!</v>
      </c>
      <c r="D25" s="2191" t="e">
        <f>'IFR 20.70'!G35/'IFR 20.70'!G27</f>
        <v>#DIV/0!</v>
      </c>
      <c r="E25" s="2567"/>
      <c r="F25" s="2568"/>
      <c r="G25" s="2569"/>
    </row>
    <row r="26" spans="1:7">
      <c r="A26" s="858"/>
      <c r="B26" s="279"/>
      <c r="C26" s="2191"/>
      <c r="D26" s="2191"/>
      <c r="E26" s="859"/>
      <c r="F26" s="827"/>
      <c r="G26" s="829"/>
    </row>
    <row r="27" spans="1:7">
      <c r="A27" s="188" t="s">
        <v>1647</v>
      </c>
      <c r="B27" s="80">
        <v>6</v>
      </c>
      <c r="C27" s="2191" t="e">
        <f>C23+C25</f>
        <v>#DIV/0!</v>
      </c>
      <c r="D27" s="2191" t="e">
        <f>D23+D25</f>
        <v>#DIV/0!</v>
      </c>
      <c r="E27" s="2567"/>
      <c r="F27" s="2568"/>
      <c r="G27" s="2569"/>
    </row>
    <row r="28" spans="1:7">
      <c r="A28" s="858"/>
      <c r="B28" s="279"/>
      <c r="C28" s="1552"/>
      <c r="D28" s="1552"/>
      <c r="E28" s="859"/>
      <c r="F28" s="827"/>
      <c r="G28" s="829"/>
    </row>
    <row r="29" spans="1:7">
      <c r="A29" s="188"/>
      <c r="B29" s="80">
        <v>7</v>
      </c>
      <c r="C29" s="1553"/>
      <c r="D29" s="1553"/>
      <c r="E29" s="2567"/>
      <c r="F29" s="2568"/>
      <c r="G29" s="2569"/>
    </row>
    <row r="30" spans="1:7">
      <c r="A30" s="858"/>
      <c r="B30" s="279"/>
      <c r="C30" s="1552"/>
      <c r="D30" s="1552"/>
      <c r="E30" s="859"/>
      <c r="F30" s="827"/>
      <c r="G30" s="829"/>
    </row>
    <row r="31" spans="1:7">
      <c r="A31" s="188"/>
      <c r="B31" s="80">
        <v>8</v>
      </c>
      <c r="C31" s="1553"/>
      <c r="D31" s="1553"/>
      <c r="E31" s="2567"/>
      <c r="F31" s="2568"/>
      <c r="G31" s="2569"/>
    </row>
    <row r="32" spans="1:7">
      <c r="A32" s="858"/>
      <c r="B32" s="279"/>
      <c r="C32" s="1552"/>
      <c r="D32" s="1552"/>
      <c r="E32" s="859"/>
      <c r="F32" s="827"/>
      <c r="G32" s="829"/>
    </row>
    <row r="33" spans="1:8">
      <c r="A33" s="188"/>
      <c r="B33" s="80">
        <v>9</v>
      </c>
      <c r="C33" s="1553"/>
      <c r="D33" s="1553"/>
      <c r="E33" s="2567"/>
      <c r="F33" s="2568"/>
      <c r="G33" s="2569"/>
    </row>
    <row r="34" spans="1:8">
      <c r="A34" s="858"/>
      <c r="B34" s="279"/>
      <c r="C34" s="1552"/>
      <c r="D34" s="1552"/>
      <c r="E34" s="859"/>
      <c r="F34" s="827"/>
      <c r="G34" s="829"/>
    </row>
    <row r="35" spans="1:8">
      <c r="A35" s="188"/>
      <c r="B35" s="80">
        <v>10</v>
      </c>
      <c r="C35" s="1553"/>
      <c r="D35" s="1553"/>
      <c r="E35" s="2567"/>
      <c r="F35" s="2568"/>
      <c r="G35" s="2569"/>
    </row>
    <row r="36" spans="1:8">
      <c r="A36" s="858"/>
      <c r="B36" s="279"/>
      <c r="C36" s="1552"/>
      <c r="D36" s="1552"/>
      <c r="E36" s="859"/>
      <c r="F36" s="827"/>
      <c r="G36" s="829"/>
    </row>
    <row r="37" spans="1:8">
      <c r="A37" s="188"/>
      <c r="B37" s="80">
        <v>11</v>
      </c>
      <c r="C37" s="1553"/>
      <c r="D37" s="1553"/>
      <c r="E37" s="2567"/>
      <c r="F37" s="2568"/>
      <c r="G37" s="2569"/>
    </row>
    <row r="38" spans="1:8">
      <c r="A38" s="858"/>
      <c r="B38" s="279"/>
      <c r="C38" s="1552"/>
      <c r="D38" s="1552"/>
      <c r="E38" s="859"/>
      <c r="F38" s="827"/>
      <c r="G38" s="829"/>
    </row>
    <row r="39" spans="1:8">
      <c r="A39" s="188"/>
      <c r="B39" s="80">
        <v>12</v>
      </c>
      <c r="C39" s="1553"/>
      <c r="D39" s="1553"/>
      <c r="E39" s="2567"/>
      <c r="F39" s="2568"/>
      <c r="G39" s="2569"/>
    </row>
    <row r="40" spans="1:8">
      <c r="A40" s="858"/>
      <c r="B40" s="279"/>
      <c r="C40" s="1552"/>
      <c r="D40" s="1552"/>
      <c r="E40" s="859"/>
      <c r="F40" s="827"/>
      <c r="G40" s="829"/>
    </row>
    <row r="41" spans="1:8">
      <c r="A41" s="188"/>
      <c r="B41" s="80">
        <v>13</v>
      </c>
      <c r="C41" s="1553"/>
      <c r="D41" s="1553"/>
      <c r="E41" s="2567"/>
      <c r="F41" s="2568"/>
      <c r="G41" s="2569"/>
    </row>
    <row r="42" spans="1:8" ht="13.5" thickBot="1">
      <c r="A42" s="860"/>
      <c r="B42" s="861"/>
      <c r="C42" s="1554"/>
      <c r="D42" s="1554"/>
      <c r="E42" s="862"/>
      <c r="F42" s="863"/>
      <c r="G42" s="864"/>
    </row>
    <row r="45" spans="1:8">
      <c r="C45" s="13"/>
      <c r="D45" s="13"/>
      <c r="E45" s="13"/>
      <c r="F45" s="13"/>
      <c r="G45" s="13"/>
    </row>
    <row r="46" spans="1:8">
      <c r="A46" s="319" t="s">
        <v>1426</v>
      </c>
      <c r="B46" s="81"/>
      <c r="C46" s="130"/>
      <c r="E46" s="1813"/>
      <c r="G46" s="1789" t="s">
        <v>188</v>
      </c>
    </row>
    <row r="47" spans="1:8">
      <c r="A47" s="327" t="s">
        <v>602</v>
      </c>
      <c r="B47" s="79"/>
      <c r="C47" s="130"/>
      <c r="E47" s="324"/>
      <c r="G47" s="316" t="s">
        <v>603</v>
      </c>
      <c r="H47" s="324"/>
    </row>
  </sheetData>
  <sheetProtection password="CF7A" sheet="1" objects="1" scenarios="1"/>
  <customSheetViews>
    <customSheetView guid="{0018DE7A-2A12-41D9-A6DC-D5782C59656B}" fitToPage="1" showRuler="0" topLeftCell="A11">
      <selection activeCell="A6" sqref="A6"/>
      <pageMargins left="0.75" right="0.75" top="1" bottom="1" header="0.5" footer="0.5"/>
      <pageSetup paperSize="9" orientation="portrait" r:id="rId1"/>
      <headerFooter alignWithMargins="0"/>
    </customSheetView>
  </customSheetViews>
  <mergeCells count="15">
    <mergeCell ref="C9:G9"/>
    <mergeCell ref="C11:G11"/>
    <mergeCell ref="E37:G37"/>
    <mergeCell ref="E39:G39"/>
    <mergeCell ref="E17:G17"/>
    <mergeCell ref="E19:G19"/>
    <mergeCell ref="E21:G21"/>
    <mergeCell ref="E23:G23"/>
    <mergeCell ref="E41:G41"/>
    <mergeCell ref="E33:G33"/>
    <mergeCell ref="E35:G35"/>
    <mergeCell ref="E25:G25"/>
    <mergeCell ref="E27:G27"/>
    <mergeCell ref="E29:G29"/>
    <mergeCell ref="E31:G31"/>
  </mergeCells>
  <phoneticPr fontId="9" type="noConversion"/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G48"/>
  <sheetViews>
    <sheetView workbookViewId="0">
      <selection activeCell="E21" sqref="E21:G21"/>
    </sheetView>
  </sheetViews>
  <sheetFormatPr defaultColWidth="9.140625" defaultRowHeight="12.75"/>
  <cols>
    <col min="1" max="1" width="43" style="1" customWidth="1"/>
    <col min="2" max="2" width="4.7109375" style="1" customWidth="1"/>
    <col min="3" max="3" width="10.28515625" style="1" customWidth="1"/>
    <col min="4" max="4" width="10.7109375" style="1" customWidth="1"/>
    <col min="5" max="5" width="4.7109375" style="1" customWidth="1"/>
    <col min="6" max="6" width="4.140625" style="1" customWidth="1"/>
    <col min="7" max="7" width="4.7109375" style="1" customWidth="1"/>
    <col min="8" max="16384" width="9.140625" style="1"/>
  </cols>
  <sheetData>
    <row r="4" spans="1:7" ht="15">
      <c r="A4" s="76"/>
      <c r="B4" s="475"/>
      <c r="E4" s="817"/>
    </row>
    <row r="5" spans="1:7" ht="15">
      <c r="A5" s="326" t="s">
        <v>1424</v>
      </c>
      <c r="B5" s="813"/>
    </row>
    <row r="6" spans="1:7" ht="15.75">
      <c r="A6" s="702" t="s">
        <v>33</v>
      </c>
      <c r="B6" s="700"/>
      <c r="C6" s="18"/>
    </row>
    <row r="7" spans="1:7" ht="15.75" thickBot="1">
      <c r="A7" s="326"/>
      <c r="B7" s="326"/>
    </row>
    <row r="8" spans="1:7" ht="13.5" thickTop="1">
      <c r="A8" s="748"/>
      <c r="B8" s="464"/>
      <c r="C8" s="706"/>
      <c r="D8" s="706"/>
      <c r="E8" s="706"/>
      <c r="F8" s="706"/>
      <c r="G8" s="707"/>
    </row>
    <row r="9" spans="1:7" ht="15.75" thickBot="1">
      <c r="A9" s="322" t="s">
        <v>1247</v>
      </c>
      <c r="B9" s="21"/>
      <c r="C9" s="2461" t="str">
        <f>'Cover '!F5</f>
        <v>(enter name)</v>
      </c>
      <c r="D9" s="2461"/>
      <c r="E9" s="2461"/>
      <c r="F9" s="2461"/>
      <c r="G9" s="2462"/>
    </row>
    <row r="10" spans="1:7">
      <c r="A10" s="315"/>
      <c r="B10" s="21"/>
      <c r="C10" s="788"/>
      <c r="D10" s="788"/>
      <c r="E10" s="788"/>
      <c r="F10" s="788"/>
      <c r="G10" s="789"/>
    </row>
    <row r="11" spans="1:7" ht="15.75" thickBot="1">
      <c r="A11" s="322" t="s">
        <v>98</v>
      </c>
      <c r="B11" s="21"/>
      <c r="C11" s="2461" t="str">
        <f>'Cover '!F7</f>
        <v>(enter year end)</v>
      </c>
      <c r="D11" s="2461"/>
      <c r="E11" s="2461"/>
      <c r="F11" s="2461"/>
      <c r="G11" s="2462"/>
    </row>
    <row r="12" spans="1:7" ht="13.5" thickBot="1">
      <c r="A12" s="332"/>
      <c r="B12" s="694"/>
      <c r="C12" s="790"/>
      <c r="D12" s="790"/>
      <c r="E12" s="790"/>
      <c r="F12" s="790"/>
      <c r="G12" s="791"/>
    </row>
    <row r="13" spans="1:7" ht="16.5" thickTop="1" thickBot="1">
      <c r="B13" s="475"/>
    </row>
    <row r="14" spans="1:7" ht="48">
      <c r="A14" s="141"/>
      <c r="B14" s="476"/>
      <c r="C14" s="142" t="s">
        <v>1287</v>
      </c>
      <c r="D14" s="142" t="s">
        <v>1288</v>
      </c>
      <c r="E14" s="477" t="s">
        <v>1289</v>
      </c>
      <c r="F14" s="478"/>
      <c r="G14" s="479"/>
    </row>
    <row r="15" spans="1:7" ht="31.5">
      <c r="A15" s="93"/>
      <c r="B15" s="854"/>
      <c r="C15" s="487">
        <v>1</v>
      </c>
      <c r="D15" s="855">
        <v>2</v>
      </c>
      <c r="E15" s="3" t="s">
        <v>1290</v>
      </c>
      <c r="F15" s="3" t="s">
        <v>1291</v>
      </c>
      <c r="G15" s="856" t="s">
        <v>1292</v>
      </c>
    </row>
    <row r="16" spans="1:7" ht="15.75" thickBot="1">
      <c r="A16" s="237" t="s">
        <v>1075</v>
      </c>
      <c r="B16" s="857"/>
      <c r="C16" s="71"/>
      <c r="D16" s="71"/>
      <c r="E16" s="71"/>
      <c r="F16" s="71"/>
      <c r="G16" s="139"/>
    </row>
    <row r="17" spans="1:7" ht="15">
      <c r="A17" s="238" t="s">
        <v>1283</v>
      </c>
      <c r="B17" s="278">
        <v>1</v>
      </c>
      <c r="C17" s="2193" t="e">
        <f>('IFR 20.70'!F25-'IFR 20.70'!G25)/'IFR 20.70'!G25</f>
        <v>#DIV/0!</v>
      </c>
      <c r="D17" s="2193"/>
      <c r="E17" s="2570"/>
      <c r="F17" s="2571"/>
      <c r="G17" s="2572"/>
    </row>
    <row r="18" spans="1:7">
      <c r="A18" s="858"/>
      <c r="B18" s="279"/>
      <c r="C18" s="2194"/>
      <c r="D18" s="2194"/>
      <c r="E18" s="859"/>
      <c r="F18" s="827"/>
      <c r="G18" s="829"/>
    </row>
    <row r="19" spans="1:7">
      <c r="A19" s="188" t="s">
        <v>1284</v>
      </c>
      <c r="B19" s="80">
        <v>2</v>
      </c>
      <c r="C19" s="2194" t="e">
        <f>('IFR 20.70'!F23-'IFR 20.70'!G23)/'IFR 20.70'!G23</f>
        <v>#DIV/0!</v>
      </c>
      <c r="D19" s="2194"/>
      <c r="E19" s="2567"/>
      <c r="F19" s="2568"/>
      <c r="G19" s="2569"/>
    </row>
    <row r="20" spans="1:7">
      <c r="A20" s="858"/>
      <c r="B20" s="279"/>
      <c r="C20" s="2194"/>
      <c r="D20" s="2194"/>
      <c r="E20" s="859"/>
      <c r="F20" s="827"/>
      <c r="G20" s="829"/>
    </row>
    <row r="21" spans="1:7">
      <c r="A21" s="188" t="s">
        <v>1644</v>
      </c>
      <c r="B21" s="80">
        <v>3</v>
      </c>
      <c r="C21" s="2194" t="e">
        <f>'IFR 20.70'!F25/'IFR 20.70'!F23</f>
        <v>#DIV/0!</v>
      </c>
      <c r="D21" s="2194" t="e">
        <f>'IFR 20.70'!G25/'IFR 20.70'!G23</f>
        <v>#DIV/0!</v>
      </c>
      <c r="E21" s="2567"/>
      <c r="F21" s="2568"/>
      <c r="G21" s="2569"/>
    </row>
    <row r="22" spans="1:7">
      <c r="A22" s="858"/>
      <c r="B22" s="279"/>
      <c r="C22" s="2194"/>
      <c r="D22" s="2194"/>
      <c r="E22" s="859"/>
      <c r="F22" s="827"/>
      <c r="G22" s="829"/>
    </row>
    <row r="23" spans="1:7">
      <c r="A23" s="188" t="s">
        <v>1649</v>
      </c>
      <c r="B23" s="80">
        <v>4</v>
      </c>
      <c r="C23" s="2194" t="e">
        <f>'IFR 20.70'!F31/'IFR 20.70'!F27</f>
        <v>#DIV/0!</v>
      </c>
      <c r="D23" s="2194" t="e">
        <f>'IFR 20.70'!G31/'IFR 20.70'!G27</f>
        <v>#DIV/0!</v>
      </c>
      <c r="E23" s="2567"/>
      <c r="F23" s="2568"/>
      <c r="G23" s="2569"/>
    </row>
    <row r="24" spans="1:7">
      <c r="A24" s="858"/>
      <c r="B24" s="279"/>
      <c r="C24" s="2194"/>
      <c r="D24" s="2194"/>
      <c r="E24" s="859"/>
      <c r="F24" s="827"/>
      <c r="G24" s="829"/>
    </row>
    <row r="25" spans="1:7">
      <c r="A25" s="188" t="s">
        <v>1648</v>
      </c>
      <c r="B25" s="80">
        <v>5</v>
      </c>
      <c r="C25" s="2194" t="e">
        <f>'IFR 20.70'!F35/'IFR 20.70'!F27</f>
        <v>#DIV/0!</v>
      </c>
      <c r="D25" s="2194" t="e">
        <f>'IFR 20.70'!G35/'IFR 20.70'!G27</f>
        <v>#DIV/0!</v>
      </c>
      <c r="E25" s="2567"/>
      <c r="F25" s="2568"/>
      <c r="G25" s="2569"/>
    </row>
    <row r="26" spans="1:7">
      <c r="A26" s="858"/>
      <c r="B26" s="279"/>
      <c r="C26" s="2194"/>
      <c r="D26" s="2194"/>
      <c r="E26" s="859"/>
      <c r="F26" s="827"/>
      <c r="G26" s="829"/>
    </row>
    <row r="27" spans="1:7">
      <c r="A27" s="188" t="s">
        <v>1647</v>
      </c>
      <c r="B27" s="80">
        <v>6</v>
      </c>
      <c r="C27" s="2194" t="e">
        <f>C23+C25</f>
        <v>#DIV/0!</v>
      </c>
      <c r="D27" s="2194" t="e">
        <f>D23+D25</f>
        <v>#DIV/0!</v>
      </c>
      <c r="E27" s="2567"/>
      <c r="F27" s="2568"/>
      <c r="G27" s="2569"/>
    </row>
    <row r="28" spans="1:7">
      <c r="A28" s="858"/>
      <c r="B28" s="279"/>
      <c r="C28" s="1555"/>
      <c r="D28" s="1555"/>
      <c r="E28" s="859"/>
      <c r="F28" s="827"/>
      <c r="G28" s="829"/>
    </row>
    <row r="29" spans="1:7">
      <c r="A29" s="188" t="s">
        <v>1059</v>
      </c>
      <c r="B29" s="80">
        <v>7</v>
      </c>
      <c r="C29" s="1556"/>
      <c r="D29" s="1556"/>
      <c r="E29" s="2567"/>
      <c r="F29" s="2568"/>
      <c r="G29" s="2569"/>
    </row>
    <row r="30" spans="1:7">
      <c r="A30" s="858"/>
      <c r="B30" s="279"/>
      <c r="C30" s="1555"/>
      <c r="D30" s="1555"/>
      <c r="E30" s="859"/>
      <c r="F30" s="827"/>
      <c r="G30" s="829"/>
    </row>
    <row r="31" spans="1:7">
      <c r="A31" s="188" t="s">
        <v>1060</v>
      </c>
      <c r="B31" s="80">
        <v>8</v>
      </c>
      <c r="C31" s="1556"/>
      <c r="D31" s="1556"/>
      <c r="E31" s="2567"/>
      <c r="F31" s="2568"/>
      <c r="G31" s="2569"/>
    </row>
    <row r="32" spans="1:7">
      <c r="A32" s="858"/>
      <c r="B32" s="279"/>
      <c r="C32" s="1555"/>
      <c r="D32" s="1555"/>
      <c r="E32" s="859"/>
      <c r="F32" s="827"/>
      <c r="G32" s="829"/>
    </row>
    <row r="33" spans="1:7">
      <c r="A33" s="188" t="s">
        <v>1285</v>
      </c>
      <c r="B33" s="80">
        <v>9</v>
      </c>
      <c r="C33" s="1556"/>
      <c r="D33" s="1556"/>
      <c r="E33" s="2567"/>
      <c r="F33" s="2568"/>
      <c r="G33" s="2569"/>
    </row>
    <row r="34" spans="1:7">
      <c r="A34" s="858"/>
      <c r="B34" s="279"/>
      <c r="C34" s="1555"/>
      <c r="D34" s="1555"/>
      <c r="E34" s="859"/>
      <c r="F34" s="827"/>
      <c r="G34" s="829"/>
    </row>
    <row r="35" spans="1:7">
      <c r="A35" s="188" t="s">
        <v>1286</v>
      </c>
      <c r="B35" s="80">
        <v>10</v>
      </c>
      <c r="C35" s="1556"/>
      <c r="D35" s="1556"/>
      <c r="E35" s="2567"/>
      <c r="F35" s="2568"/>
      <c r="G35" s="2569"/>
    </row>
    <row r="36" spans="1:7">
      <c r="A36" s="858"/>
      <c r="B36" s="279"/>
      <c r="C36" s="1555"/>
      <c r="D36" s="1555"/>
      <c r="E36" s="859"/>
      <c r="F36" s="827"/>
      <c r="G36" s="829"/>
    </row>
    <row r="37" spans="1:7">
      <c r="A37" s="188" t="s">
        <v>395</v>
      </c>
      <c r="B37" s="80">
        <v>11</v>
      </c>
      <c r="C37" s="1556"/>
      <c r="D37" s="1556"/>
      <c r="E37" s="2567"/>
      <c r="F37" s="2568"/>
      <c r="G37" s="2569"/>
    </row>
    <row r="38" spans="1:7" ht="13.5" thickBot="1">
      <c r="A38" s="860"/>
      <c r="B38" s="472"/>
      <c r="C38" s="1557"/>
      <c r="D38" s="1557"/>
      <c r="E38" s="862"/>
      <c r="F38" s="863"/>
      <c r="G38" s="864"/>
    </row>
    <row r="46" spans="1:7">
      <c r="C46" s="13"/>
      <c r="D46" s="13"/>
      <c r="E46" s="13"/>
      <c r="F46" s="13"/>
      <c r="G46" s="13"/>
    </row>
    <row r="47" spans="1:7">
      <c r="A47" s="319" t="s">
        <v>1425</v>
      </c>
      <c r="B47" s="81"/>
      <c r="C47" s="2457" t="s">
        <v>1078</v>
      </c>
      <c r="D47" s="2457"/>
      <c r="E47" s="2457"/>
      <c r="F47" s="2457"/>
      <c r="G47" s="2457"/>
    </row>
    <row r="48" spans="1:7">
      <c r="A48" s="327" t="s">
        <v>605</v>
      </c>
      <c r="B48" s="79"/>
      <c r="C48" s="2470" t="s">
        <v>604</v>
      </c>
      <c r="D48" s="2470"/>
      <c r="E48" s="2470"/>
      <c r="F48" s="2470"/>
      <c r="G48" s="2470"/>
    </row>
  </sheetData>
  <sheetProtection password="CF7A" sheet="1" objects="1" scenarios="1"/>
  <customSheetViews>
    <customSheetView guid="{0018DE7A-2A12-41D9-A6DC-D5782C59656B}" fitToPage="1" showRuler="0" topLeftCell="A13">
      <selection activeCell="A6" sqref="A6"/>
      <pageMargins left="0.75" right="0.75" top="1" bottom="1" header="0.5" footer="0.5"/>
      <pageSetup paperSize="9" orientation="portrait" r:id="rId1"/>
      <headerFooter alignWithMargins="0"/>
    </customSheetView>
  </customSheetViews>
  <mergeCells count="15">
    <mergeCell ref="C9:G9"/>
    <mergeCell ref="C11:G11"/>
    <mergeCell ref="E25:G25"/>
    <mergeCell ref="E27:G27"/>
    <mergeCell ref="E17:G17"/>
    <mergeCell ref="E19:G19"/>
    <mergeCell ref="E21:G21"/>
    <mergeCell ref="E23:G23"/>
    <mergeCell ref="E29:G29"/>
    <mergeCell ref="E31:G31"/>
    <mergeCell ref="C47:G47"/>
    <mergeCell ref="C48:G48"/>
    <mergeCell ref="E37:G37"/>
    <mergeCell ref="E33:G33"/>
    <mergeCell ref="E35:G35"/>
  </mergeCells>
  <phoneticPr fontId="9" type="noConversion"/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5:G44"/>
  <sheetViews>
    <sheetView topLeftCell="A13" workbookViewId="0">
      <selection activeCell="C11" sqref="C11:G11"/>
    </sheetView>
  </sheetViews>
  <sheetFormatPr defaultColWidth="9.140625" defaultRowHeight="12.75"/>
  <cols>
    <col min="1" max="1" width="49" style="1" customWidth="1"/>
    <col min="2" max="2" width="4.7109375" style="1" customWidth="1"/>
    <col min="3" max="3" width="9.7109375" style="1" customWidth="1"/>
    <col min="4" max="4" width="9.28515625" style="1" customWidth="1"/>
    <col min="5" max="5" width="8.42578125" style="1" customWidth="1"/>
    <col min="6" max="6" width="3.7109375" style="1" customWidth="1"/>
    <col min="7" max="7" width="3.85546875" style="1" customWidth="1"/>
    <col min="8" max="16384" width="9.140625" style="1"/>
  </cols>
  <sheetData>
    <row r="5" spans="1:7" ht="15">
      <c r="A5" s="326" t="s">
        <v>1424</v>
      </c>
      <c r="B5" s="813"/>
    </row>
    <row r="6" spans="1:7" ht="15.75">
      <c r="A6" s="702" t="s">
        <v>884</v>
      </c>
    </row>
    <row r="7" spans="1:7" ht="15.75" thickBot="1">
      <c r="A7" s="326"/>
      <c r="B7" s="326"/>
    </row>
    <row r="8" spans="1:7" ht="13.5" thickTop="1">
      <c r="A8" s="748"/>
      <c r="B8" s="464"/>
      <c r="C8" s="706"/>
      <c r="D8" s="706"/>
      <c r="E8" s="706"/>
      <c r="F8" s="706"/>
      <c r="G8" s="707"/>
    </row>
    <row r="9" spans="1:7" ht="15.75" thickBot="1">
      <c r="A9" s="322" t="s">
        <v>1247</v>
      </c>
      <c r="B9" s="21"/>
      <c r="C9" s="2461" t="str">
        <f>'Cover '!F5</f>
        <v>(enter name)</v>
      </c>
      <c r="D9" s="2461"/>
      <c r="E9" s="2461"/>
      <c r="F9" s="2461"/>
      <c r="G9" s="2462"/>
    </row>
    <row r="10" spans="1:7">
      <c r="A10" s="315"/>
      <c r="B10" s="21"/>
      <c r="C10" s="788"/>
      <c r="D10" s="788"/>
      <c r="E10" s="788"/>
      <c r="F10" s="788"/>
      <c r="G10" s="789"/>
    </row>
    <row r="11" spans="1:7" ht="15.75" thickBot="1">
      <c r="A11" s="322" t="s">
        <v>98</v>
      </c>
      <c r="B11" s="21"/>
      <c r="C11" s="2461" t="str">
        <f>'Cover '!F7</f>
        <v>(enter year end)</v>
      </c>
      <c r="D11" s="2461"/>
      <c r="E11" s="2461"/>
      <c r="F11" s="2461"/>
      <c r="G11" s="2462"/>
    </row>
    <row r="12" spans="1:7" ht="13.5" thickBot="1">
      <c r="A12" s="332"/>
      <c r="B12" s="694"/>
      <c r="C12" s="790"/>
      <c r="D12" s="790"/>
      <c r="E12" s="790"/>
      <c r="F12" s="790"/>
      <c r="G12" s="791"/>
    </row>
    <row r="13" spans="1:7" ht="13.5" thickTop="1">
      <c r="A13" s="21"/>
      <c r="B13" s="21"/>
      <c r="C13" s="711"/>
      <c r="D13" s="711"/>
      <c r="E13" s="711"/>
      <c r="F13" s="711"/>
      <c r="G13" s="711"/>
    </row>
    <row r="14" spans="1:7" ht="15.75" thickBot="1">
      <c r="B14" s="475"/>
      <c r="G14" s="814" t="s">
        <v>371</v>
      </c>
    </row>
    <row r="15" spans="1:7" ht="48">
      <c r="A15" s="141"/>
      <c r="B15" s="476"/>
      <c r="C15" s="142" t="s">
        <v>1287</v>
      </c>
      <c r="D15" s="142" t="s">
        <v>1288</v>
      </c>
      <c r="E15" s="477" t="s">
        <v>1289</v>
      </c>
      <c r="F15" s="478"/>
      <c r="G15" s="479"/>
    </row>
    <row r="16" spans="1:7" ht="39.75">
      <c r="A16" s="93"/>
      <c r="B16" s="854"/>
      <c r="C16" s="487">
        <v>1</v>
      </c>
      <c r="D16" s="855">
        <v>2</v>
      </c>
      <c r="E16" s="1191" t="s">
        <v>410</v>
      </c>
      <c r="F16" s="1191" t="s">
        <v>411</v>
      </c>
      <c r="G16" s="1192" t="s">
        <v>412</v>
      </c>
    </row>
    <row r="17" spans="1:7" ht="15">
      <c r="A17" s="143" t="s">
        <v>1293</v>
      </c>
      <c r="B17" s="492"/>
      <c r="C17" s="21"/>
      <c r="D17" s="21"/>
      <c r="E17" s="21"/>
      <c r="F17" s="21"/>
      <c r="G17" s="144"/>
    </row>
    <row r="18" spans="1:7" ht="15.75" thickBot="1">
      <c r="A18" s="143" t="s">
        <v>1384</v>
      </c>
      <c r="B18" s="492"/>
      <c r="C18" s="21"/>
      <c r="D18" s="21"/>
      <c r="E18" s="21"/>
      <c r="F18" s="21"/>
      <c r="G18" s="144"/>
    </row>
    <row r="19" spans="1:7" ht="22.5">
      <c r="A19" s="96" t="s">
        <v>1097</v>
      </c>
      <c r="B19" s="482">
        <v>11</v>
      </c>
      <c r="C19" s="1410">
        <f>'IFR 30.21'!D32</f>
        <v>0</v>
      </c>
      <c r="D19" s="1974"/>
      <c r="E19" s="10" t="s">
        <v>547</v>
      </c>
      <c r="F19" s="10">
        <v>81</v>
      </c>
      <c r="G19" s="865">
        <v>1</v>
      </c>
    </row>
    <row r="20" spans="1:7" ht="15">
      <c r="A20" s="143" t="s">
        <v>1165</v>
      </c>
      <c r="B20" s="492"/>
      <c r="C20" s="1391"/>
      <c r="D20" s="1391"/>
      <c r="E20" s="21"/>
      <c r="F20" s="21"/>
      <c r="G20" s="144"/>
    </row>
    <row r="21" spans="1:7" ht="15">
      <c r="A21" s="145" t="s">
        <v>1166</v>
      </c>
      <c r="B21" s="61">
        <v>12</v>
      </c>
      <c r="C21" s="1389" t="e">
        <f>'IFR 30.50'!C22</f>
        <v>#DIV/0!</v>
      </c>
      <c r="D21" s="1953"/>
      <c r="E21" s="10" t="s">
        <v>413</v>
      </c>
      <c r="F21" s="10">
        <v>45</v>
      </c>
      <c r="G21" s="865">
        <v>7</v>
      </c>
    </row>
    <row r="22" spans="1:7" ht="22.5">
      <c r="A22" s="96" t="s">
        <v>1114</v>
      </c>
      <c r="B22" s="61">
        <v>13</v>
      </c>
      <c r="C22" s="1389" t="e">
        <f>C19-C21</f>
        <v>#DIV/0!</v>
      </c>
      <c r="D22" s="1390">
        <f>D19-D21</f>
        <v>0</v>
      </c>
      <c r="E22" s="9"/>
      <c r="F22" s="9"/>
      <c r="G22" s="146"/>
    </row>
    <row r="23" spans="1:7" ht="15">
      <c r="A23" s="147"/>
      <c r="B23" s="492"/>
      <c r="C23" s="1391"/>
      <c r="D23" s="1391"/>
      <c r="E23" s="21"/>
      <c r="F23" s="21"/>
      <c r="G23" s="144"/>
    </row>
    <row r="24" spans="1:7" ht="15">
      <c r="A24" s="143" t="s">
        <v>1075</v>
      </c>
      <c r="B24" s="492"/>
      <c r="C24" s="1391"/>
      <c r="D24" s="1391"/>
      <c r="E24" s="21"/>
      <c r="F24" s="21"/>
      <c r="G24" s="144"/>
    </row>
    <row r="25" spans="1:7" ht="15">
      <c r="A25" s="143" t="s">
        <v>1384</v>
      </c>
      <c r="B25" s="492"/>
      <c r="C25" s="1391"/>
      <c r="D25" s="1391"/>
      <c r="E25" s="21"/>
      <c r="F25" s="21"/>
      <c r="G25" s="144"/>
    </row>
    <row r="26" spans="1:7" ht="22.5">
      <c r="A26" s="96" t="s">
        <v>1076</v>
      </c>
      <c r="B26" s="61">
        <v>21</v>
      </c>
      <c r="C26" s="1389">
        <f>'IFR 30.21'!D33</f>
        <v>0</v>
      </c>
      <c r="D26" s="1953"/>
      <c r="E26" s="10" t="s">
        <v>547</v>
      </c>
      <c r="F26" s="10">
        <v>82</v>
      </c>
      <c r="G26" s="865">
        <v>1</v>
      </c>
    </row>
    <row r="27" spans="1:7" ht="15">
      <c r="A27" s="143" t="s">
        <v>1165</v>
      </c>
      <c r="B27" s="492"/>
      <c r="C27" s="1391"/>
      <c r="D27" s="1391"/>
      <c r="E27" s="21"/>
      <c r="F27" s="21"/>
      <c r="G27" s="144"/>
    </row>
    <row r="28" spans="1:7" ht="15">
      <c r="A28" s="96" t="s">
        <v>1077</v>
      </c>
      <c r="B28" s="61">
        <v>22</v>
      </c>
      <c r="C28" s="1389">
        <f>'IFR 30.61'!I27</f>
        <v>400</v>
      </c>
      <c r="D28" s="1953"/>
      <c r="E28" s="10" t="s">
        <v>608</v>
      </c>
      <c r="F28" s="288">
        <v>49</v>
      </c>
      <c r="G28" s="865">
        <v>6</v>
      </c>
    </row>
    <row r="29" spans="1:7" ht="22.5">
      <c r="A29" s="96" t="s">
        <v>1115</v>
      </c>
      <c r="B29" s="61">
        <v>23</v>
      </c>
      <c r="C29" s="1389">
        <f>C26-C28</f>
        <v>-400</v>
      </c>
      <c r="D29" s="1390">
        <f>D26-D28</f>
        <v>0</v>
      </c>
      <c r="E29" s="13"/>
      <c r="F29" s="13"/>
      <c r="G29" s="149"/>
    </row>
    <row r="30" spans="1:7" ht="15">
      <c r="A30" s="147"/>
      <c r="B30" s="492"/>
      <c r="C30" s="1391"/>
      <c r="D30" s="1391"/>
      <c r="E30" s="866"/>
      <c r="F30" s="70"/>
      <c r="G30" s="150"/>
    </row>
    <row r="31" spans="1:7" ht="15">
      <c r="A31" s="143" t="s">
        <v>1022</v>
      </c>
      <c r="B31" s="492"/>
      <c r="C31" s="1391"/>
      <c r="D31" s="1391"/>
      <c r="E31" s="21"/>
      <c r="F31" s="21"/>
      <c r="G31" s="144"/>
    </row>
    <row r="32" spans="1:7" ht="22.5">
      <c r="A32" s="96" t="s">
        <v>1181</v>
      </c>
      <c r="B32" s="61">
        <v>41</v>
      </c>
      <c r="C32" s="1975"/>
      <c r="D32" s="1953"/>
      <c r="E32" s="15" t="s">
        <v>878</v>
      </c>
      <c r="F32" s="867"/>
      <c r="G32" s="1790"/>
    </row>
    <row r="33" spans="1:7" ht="23.25" thickBot="1">
      <c r="A33" s="151" t="s">
        <v>1083</v>
      </c>
      <c r="B33" s="544">
        <v>42</v>
      </c>
      <c r="C33" s="1976"/>
      <c r="D33" s="1977"/>
      <c r="E33" s="152" t="s">
        <v>878</v>
      </c>
      <c r="F33" s="153"/>
      <c r="G33" s="1791"/>
    </row>
    <row r="34" spans="1:7" ht="15">
      <c r="B34" s="475"/>
    </row>
    <row r="35" spans="1:7" ht="15">
      <c r="B35" s="475"/>
    </row>
    <row r="36" spans="1:7" ht="15">
      <c r="B36" s="475"/>
    </row>
    <row r="37" spans="1:7" ht="15">
      <c r="B37" s="475"/>
    </row>
    <row r="38" spans="1:7" ht="15">
      <c r="B38" s="475"/>
    </row>
    <row r="39" spans="1:7" ht="15">
      <c r="B39" s="475"/>
    </row>
    <row r="40" spans="1:7" ht="15">
      <c r="B40" s="475"/>
    </row>
    <row r="41" spans="1:7">
      <c r="C41" s="13"/>
      <c r="D41" s="13"/>
      <c r="E41" s="13"/>
      <c r="F41" s="13"/>
      <c r="G41" s="13"/>
    </row>
    <row r="42" spans="1:7">
      <c r="A42" s="319" t="s">
        <v>1425</v>
      </c>
      <c r="B42" s="81"/>
      <c r="C42" s="2465" t="s">
        <v>403</v>
      </c>
      <c r="D42" s="2465"/>
      <c r="E42" s="2465"/>
      <c r="F42" s="2465"/>
      <c r="G42" s="2465"/>
    </row>
    <row r="43" spans="1:7">
      <c r="A43" s="327" t="s">
        <v>607</v>
      </c>
      <c r="B43" s="79"/>
      <c r="C43" s="2470" t="s">
        <v>606</v>
      </c>
      <c r="D43" s="2470"/>
      <c r="E43" s="2470"/>
      <c r="F43" s="2470"/>
      <c r="G43" s="2470"/>
    </row>
    <row r="44" spans="1:7" ht="15">
      <c r="B44" s="475"/>
    </row>
  </sheetData>
  <sheetProtection password="CF7A" sheet="1" objects="1" scenarios="1"/>
  <customSheetViews>
    <customSheetView guid="{0018DE7A-2A12-41D9-A6DC-D5782C59656B}" showRuler="0" topLeftCell="A67">
      <selection activeCell="A41" sqref="A41"/>
      <pageMargins left="0.75" right="0.75" top="1" bottom="1" header="0.5" footer="0.5"/>
      <pageSetup paperSize="9" orientation="portrait" r:id="rId1"/>
      <headerFooter alignWithMargins="0"/>
    </customSheetView>
  </customSheetViews>
  <mergeCells count="4">
    <mergeCell ref="C42:G42"/>
    <mergeCell ref="C43:G43"/>
    <mergeCell ref="C9:G9"/>
    <mergeCell ref="C11:G11"/>
  </mergeCells>
  <phoneticPr fontId="9" type="noConversion"/>
  <pageMargins left="0.75" right="0.75" top="1" bottom="1" header="0.5" footer="0.5"/>
  <pageSetup paperSize="9" scale="8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4:J67"/>
  <sheetViews>
    <sheetView topLeftCell="A22" zoomScaleNormal="75" zoomScaleSheetLayoutView="100" workbookViewId="0">
      <selection activeCell="D72" sqref="D72"/>
    </sheetView>
  </sheetViews>
  <sheetFormatPr defaultColWidth="9.140625" defaultRowHeight="12.75"/>
  <cols>
    <col min="1" max="1" width="35.7109375" style="1" customWidth="1"/>
    <col min="2" max="2" width="40.7109375" style="1" customWidth="1"/>
    <col min="3" max="3" width="4.7109375" style="1" customWidth="1"/>
    <col min="4" max="5" width="10.7109375" style="1" customWidth="1"/>
    <col min="6" max="8" width="6.28515625" style="1" customWidth="1"/>
    <col min="9" max="16384" width="9.140625" style="1"/>
  </cols>
  <sheetData>
    <row r="4" spans="1:8" ht="15">
      <c r="A4" s="76"/>
      <c r="C4" s="475"/>
      <c r="F4" s="869"/>
      <c r="H4" s="22"/>
    </row>
    <row r="5" spans="1:8" ht="15">
      <c r="A5" s="326" t="s">
        <v>1424</v>
      </c>
      <c r="B5" s="813"/>
      <c r="H5" s="22"/>
    </row>
    <row r="6" spans="1:8" ht="15.75">
      <c r="A6" s="702" t="s">
        <v>138</v>
      </c>
      <c r="B6" s="700"/>
      <c r="H6" s="22"/>
    </row>
    <row r="7" spans="1:8" ht="15.75" thickBot="1">
      <c r="A7" s="326"/>
      <c r="B7" s="326"/>
      <c r="H7" s="22"/>
    </row>
    <row r="8" spans="1:8" ht="13.5" thickTop="1">
      <c r="A8" s="748"/>
      <c r="B8" s="464"/>
      <c r="C8" s="706"/>
      <c r="D8" s="706"/>
      <c r="E8" s="706"/>
      <c r="F8" s="706"/>
      <c r="G8" s="706"/>
      <c r="H8" s="707"/>
    </row>
    <row r="9" spans="1:8" ht="15.75" thickBot="1">
      <c r="A9" s="322" t="s">
        <v>1247</v>
      </c>
      <c r="B9" s="21"/>
      <c r="C9" s="2461" t="str">
        <f>'Cover '!F5</f>
        <v>(enter name)</v>
      </c>
      <c r="D9" s="2461"/>
      <c r="E9" s="2461"/>
      <c r="F9" s="2461"/>
      <c r="G9" s="2461"/>
      <c r="H9" s="2462"/>
    </row>
    <row r="10" spans="1:8">
      <c r="A10" s="315"/>
      <c r="B10" s="21"/>
      <c r="C10" s="788"/>
      <c r="D10" s="788"/>
      <c r="E10" s="788"/>
      <c r="F10" s="788"/>
      <c r="G10" s="788"/>
      <c r="H10" s="789"/>
    </row>
    <row r="11" spans="1:8" ht="15.75" thickBot="1">
      <c r="A11" s="322" t="s">
        <v>98</v>
      </c>
      <c r="B11" s="21"/>
      <c r="C11" s="2461" t="str">
        <f>'Cover '!F7</f>
        <v>(enter year end)</v>
      </c>
      <c r="D11" s="2461"/>
      <c r="E11" s="2461"/>
      <c r="F11" s="2461"/>
      <c r="G11" s="2461"/>
      <c r="H11" s="2462"/>
    </row>
    <row r="12" spans="1:8" ht="13.5" thickBot="1">
      <c r="A12" s="332"/>
      <c r="B12" s="694"/>
      <c r="C12" s="790"/>
      <c r="D12" s="790"/>
      <c r="E12" s="790"/>
      <c r="F12" s="790"/>
      <c r="G12" s="790"/>
      <c r="H12" s="791"/>
    </row>
    <row r="13" spans="1:8" ht="13.5" thickTop="1">
      <c r="A13" s="21"/>
      <c r="B13" s="21"/>
      <c r="C13" s="711"/>
      <c r="D13" s="711"/>
      <c r="E13" s="711"/>
      <c r="F13" s="711"/>
      <c r="G13" s="711"/>
      <c r="H13" s="711"/>
    </row>
    <row r="14" spans="1:8" ht="15.75" thickBot="1">
      <c r="C14" s="475"/>
      <c r="H14" s="814" t="s">
        <v>371</v>
      </c>
    </row>
    <row r="15" spans="1:8" ht="60" customHeight="1">
      <c r="A15" s="141"/>
      <c r="B15" s="154"/>
      <c r="C15" s="476"/>
      <c r="D15" s="82" t="s">
        <v>1287</v>
      </c>
      <c r="E15" s="82" t="s">
        <v>1288</v>
      </c>
      <c r="F15" s="477" t="s">
        <v>1289</v>
      </c>
      <c r="G15" s="478"/>
      <c r="H15" s="479"/>
    </row>
    <row r="16" spans="1:8" ht="32.25" thickBot="1">
      <c r="A16" s="156"/>
      <c r="B16" s="29"/>
      <c r="C16" s="480"/>
      <c r="D16" s="264">
        <v>1</v>
      </c>
      <c r="E16" s="268">
        <v>2</v>
      </c>
      <c r="F16" s="86" t="s">
        <v>1290</v>
      </c>
      <c r="G16" s="86" t="s">
        <v>1291</v>
      </c>
      <c r="H16" s="481" t="s">
        <v>1292</v>
      </c>
    </row>
    <row r="17" spans="1:9" ht="15">
      <c r="A17" s="87" t="s">
        <v>139</v>
      </c>
      <c r="B17" s="88"/>
      <c r="C17" s="593"/>
      <c r="D17" s="484"/>
      <c r="E17" s="484"/>
      <c r="F17" s="1269"/>
      <c r="G17" s="1269"/>
      <c r="H17" s="485"/>
    </row>
    <row r="18" spans="1:9" ht="15">
      <c r="A18" s="90" t="s">
        <v>613</v>
      </c>
      <c r="B18" s="9"/>
      <c r="C18" s="1270"/>
      <c r="D18" s="1271"/>
      <c r="E18" s="1271"/>
      <c r="F18" s="489"/>
      <c r="G18" s="489"/>
      <c r="H18" s="488"/>
    </row>
    <row r="19" spans="1:9" ht="15">
      <c r="A19" s="93" t="s">
        <v>278</v>
      </c>
      <c r="B19" s="13"/>
      <c r="C19" s="870" t="s">
        <v>279</v>
      </c>
      <c r="D19" s="1978"/>
      <c r="E19" s="1979"/>
      <c r="F19" s="1559"/>
      <c r="G19" s="1559"/>
      <c r="H19" s="1560"/>
    </row>
    <row r="20" spans="1:9" ht="15">
      <c r="A20" s="93" t="s">
        <v>842</v>
      </c>
      <c r="B20" s="13"/>
      <c r="C20" s="870" t="s">
        <v>280</v>
      </c>
      <c r="D20" s="1978"/>
      <c r="E20" s="1979"/>
      <c r="F20" s="1559"/>
      <c r="G20" s="1559"/>
      <c r="H20" s="1560"/>
    </row>
    <row r="21" spans="1:9" ht="15">
      <c r="A21" s="93" t="s">
        <v>614</v>
      </c>
      <c r="B21" s="13"/>
      <c r="C21" s="486">
        <v>10</v>
      </c>
      <c r="D21" s="1558">
        <f>D19-D20</f>
        <v>0</v>
      </c>
      <c r="E21" s="1558">
        <f>E19-E20</f>
        <v>0</v>
      </c>
      <c r="F21" s="1559"/>
      <c r="G21" s="1559"/>
      <c r="H21" s="1560"/>
    </row>
    <row r="22" spans="1:9" ht="15">
      <c r="A22" s="93" t="s">
        <v>400</v>
      </c>
      <c r="B22" s="13"/>
      <c r="C22" s="486">
        <v>11</v>
      </c>
      <c r="D22" s="1978"/>
      <c r="E22" s="1979"/>
      <c r="F22" s="1559"/>
      <c r="G22" s="1559"/>
      <c r="H22" s="1560"/>
    </row>
    <row r="23" spans="1:9" ht="15">
      <c r="A23" s="93" t="s">
        <v>305</v>
      </c>
      <c r="B23" s="13"/>
      <c r="C23" s="486">
        <v>12</v>
      </c>
      <c r="D23" s="1978"/>
      <c r="E23" s="1979"/>
      <c r="F23" s="1559"/>
      <c r="G23" s="1559"/>
      <c r="H23" s="1560"/>
    </row>
    <row r="24" spans="1:9" ht="15">
      <c r="A24" s="93" t="s">
        <v>611</v>
      </c>
      <c r="B24" s="13"/>
      <c r="C24" s="486">
        <v>13</v>
      </c>
      <c r="D24" s="1978"/>
      <c r="E24" s="1979"/>
      <c r="F24" s="2573" t="s">
        <v>1028</v>
      </c>
      <c r="G24" s="2574"/>
      <c r="H24" s="2575"/>
    </row>
    <row r="25" spans="1:9" ht="15">
      <c r="A25" s="93" t="s">
        <v>612</v>
      </c>
      <c r="B25" s="13"/>
      <c r="C25" s="486">
        <v>14</v>
      </c>
      <c r="D25" s="1978"/>
      <c r="E25" s="1979"/>
      <c r="F25" s="1559"/>
      <c r="G25" s="1559"/>
      <c r="H25" s="1560"/>
      <c r="I25" s="684"/>
    </row>
    <row r="26" spans="1:9" ht="24.95" customHeight="1">
      <c r="A26" s="2576" t="s">
        <v>1332</v>
      </c>
      <c r="B26" s="2577"/>
      <c r="C26" s="486">
        <v>15</v>
      </c>
      <c r="D26" s="1978"/>
      <c r="E26" s="1979"/>
      <c r="F26" s="1561"/>
      <c r="G26" s="1561"/>
      <c r="H26" s="1562"/>
    </row>
    <row r="27" spans="1:9" ht="15">
      <c r="A27" s="93" t="s">
        <v>1069</v>
      </c>
      <c r="B27" s="13"/>
      <c r="C27" s="486">
        <v>17</v>
      </c>
      <c r="D27" s="1978"/>
      <c r="E27" s="1979"/>
      <c r="F27" s="2578" t="s">
        <v>1301</v>
      </c>
      <c r="G27" s="2579"/>
      <c r="H27" s="2580"/>
    </row>
    <row r="28" spans="1:9" ht="15.75" thickBot="1">
      <c r="A28" s="83" t="s">
        <v>414</v>
      </c>
      <c r="B28" s="91"/>
      <c r="C28" s="490">
        <v>20</v>
      </c>
      <c r="D28" s="1563">
        <f>SUM(D21:D27)</f>
        <v>0</v>
      </c>
      <c r="E28" s="1563">
        <f>SUM(E21:E27)</f>
        <v>0</v>
      </c>
      <c r="F28" s="1564"/>
      <c r="G28" s="1564"/>
      <c r="H28" s="1565"/>
    </row>
    <row r="29" spans="1:9" ht="15.75" thickBot="1">
      <c r="A29" s="155"/>
      <c r="B29" s="21"/>
      <c r="C29" s="492"/>
      <c r="D29" s="1566"/>
      <c r="E29" s="1566"/>
      <c r="F29" s="1567"/>
      <c r="G29" s="1567"/>
      <c r="H29" s="1568"/>
    </row>
    <row r="30" spans="1:9" ht="15">
      <c r="A30" s="1784" t="s">
        <v>507</v>
      </c>
      <c r="B30" s="1762"/>
      <c r="C30" s="1785">
        <v>21</v>
      </c>
      <c r="D30" s="1980"/>
      <c r="E30" s="2349"/>
      <c r="F30" s="1749"/>
      <c r="G30" s="1749"/>
      <c r="H30" s="1750"/>
    </row>
    <row r="31" spans="1:9" ht="15.75" thickBot="1">
      <c r="A31" s="1786" t="s">
        <v>508</v>
      </c>
      <c r="B31" s="1766"/>
      <c r="C31" s="1787">
        <v>22</v>
      </c>
      <c r="D31" s="2195">
        <f>D28-D30</f>
        <v>0</v>
      </c>
      <c r="E31" s="2195">
        <f>E28-E30</f>
        <v>0</v>
      </c>
      <c r="F31" s="1751"/>
      <c r="G31" s="1751"/>
      <c r="H31" s="1565"/>
    </row>
    <row r="32" spans="1:9" ht="15.75" thickBot="1">
      <c r="A32" s="155"/>
      <c r="B32" s="21"/>
      <c r="C32" s="492"/>
      <c r="D32" s="1566"/>
      <c r="E32" s="1566"/>
      <c r="F32" s="1567"/>
      <c r="G32" s="1567"/>
      <c r="H32" s="1568"/>
      <c r="I32" s="21"/>
    </row>
    <row r="33" spans="1:8" ht="15">
      <c r="A33" s="87" t="s">
        <v>615</v>
      </c>
      <c r="B33" s="88"/>
      <c r="C33" s="593"/>
      <c r="D33" s="1569"/>
      <c r="E33" s="1569"/>
      <c r="F33" s="1570"/>
      <c r="G33" s="1570"/>
      <c r="H33" s="1571"/>
    </row>
    <row r="34" spans="1:8" ht="15">
      <c r="A34" s="93" t="s">
        <v>1210</v>
      </c>
      <c r="B34" s="13"/>
      <c r="C34" s="870" t="s">
        <v>1049</v>
      </c>
      <c r="D34" s="1978"/>
      <c r="E34" s="1979"/>
      <c r="F34" s="1572"/>
      <c r="G34" s="1572"/>
      <c r="H34" s="1573"/>
    </row>
    <row r="35" spans="1:8" ht="15">
      <c r="A35" s="93" t="s">
        <v>616</v>
      </c>
      <c r="B35" s="13"/>
      <c r="C35" s="870" t="s">
        <v>1050</v>
      </c>
      <c r="D35" s="1978"/>
      <c r="E35" s="1979"/>
      <c r="F35" s="1572"/>
      <c r="G35" s="1572"/>
      <c r="H35" s="1573"/>
    </row>
    <row r="36" spans="1:8" ht="15">
      <c r="A36" s="2243" t="s">
        <v>1333</v>
      </c>
      <c r="B36" s="2244"/>
      <c r="C36" s="486">
        <v>30</v>
      </c>
      <c r="D36" s="2245"/>
      <c r="E36" s="2246"/>
      <c r="F36" s="2247"/>
      <c r="G36" s="2247"/>
      <c r="H36" s="2248"/>
    </row>
    <row r="37" spans="1:8" ht="15">
      <c r="A37" s="93" t="s">
        <v>306</v>
      </c>
      <c r="B37" s="13"/>
      <c r="C37" s="486">
        <v>31</v>
      </c>
      <c r="D37" s="1978"/>
      <c r="E37" s="1979"/>
      <c r="F37" s="1559"/>
      <c r="G37" s="1559"/>
      <c r="H37" s="1560"/>
    </row>
    <row r="38" spans="1:8" ht="15">
      <c r="A38" s="93" t="s">
        <v>240</v>
      </c>
      <c r="B38" s="13"/>
      <c r="C38" s="486">
        <v>32</v>
      </c>
      <c r="D38" s="1978"/>
      <c r="E38" s="1979"/>
      <c r="F38" s="1559"/>
      <c r="G38" s="1559"/>
      <c r="H38" s="1560"/>
    </row>
    <row r="39" spans="1:8" ht="15">
      <c r="A39" s="93" t="s">
        <v>241</v>
      </c>
      <c r="B39" s="13"/>
      <c r="C39" s="486">
        <v>33</v>
      </c>
      <c r="D39" s="1978"/>
      <c r="E39" s="1979"/>
      <c r="F39" s="1559"/>
      <c r="G39" s="1559"/>
      <c r="H39" s="1560"/>
    </row>
    <row r="40" spans="1:8" ht="15">
      <c r="A40" s="93" t="s">
        <v>242</v>
      </c>
      <c r="B40" s="13"/>
      <c r="C40" s="486">
        <v>34</v>
      </c>
      <c r="D40" s="1978"/>
      <c r="E40" s="1979"/>
      <c r="F40" s="1559"/>
      <c r="G40" s="1559"/>
      <c r="H40" s="1560"/>
    </row>
    <row r="41" spans="1:8" ht="15">
      <c r="A41" s="90" t="s">
        <v>617</v>
      </c>
      <c r="B41" s="13"/>
      <c r="C41" s="486">
        <v>35</v>
      </c>
      <c r="D41" s="1558">
        <f>SUM(D34:D40)</f>
        <v>0</v>
      </c>
      <c r="E41" s="1558">
        <f>SUM(E34:E40)</f>
        <v>0</v>
      </c>
      <c r="F41" s="1559"/>
      <c r="G41" s="1559"/>
      <c r="H41" s="1560"/>
    </row>
    <row r="42" spans="1:8" ht="15">
      <c r="A42" s="90" t="s">
        <v>378</v>
      </c>
      <c r="B42" s="9"/>
      <c r="C42" s="1270"/>
      <c r="D42" s="1574"/>
      <c r="E42" s="1574"/>
      <c r="F42" s="1575"/>
      <c r="G42" s="1575"/>
      <c r="H42" s="1560"/>
    </row>
    <row r="43" spans="1:8" ht="15">
      <c r="A43" s="93" t="s">
        <v>243</v>
      </c>
      <c r="B43" s="13"/>
      <c r="C43" s="486">
        <v>36</v>
      </c>
      <c r="D43" s="1978"/>
      <c r="E43" s="1979"/>
      <c r="F43" s="1559"/>
      <c r="G43" s="1559"/>
      <c r="H43" s="1560"/>
    </row>
    <row r="44" spans="1:8" ht="15">
      <c r="A44" s="93" t="s">
        <v>244</v>
      </c>
      <c r="B44" s="13"/>
      <c r="C44" s="486">
        <v>37</v>
      </c>
      <c r="D44" s="1978"/>
      <c r="E44" s="1979"/>
      <c r="F44" s="1559"/>
      <c r="G44" s="1559"/>
      <c r="H44" s="1560"/>
    </row>
    <row r="45" spans="1:8" ht="15">
      <c r="A45" s="93" t="s">
        <v>245</v>
      </c>
      <c r="B45" s="13"/>
      <c r="C45" s="486">
        <v>38</v>
      </c>
      <c r="D45" s="1978"/>
      <c r="E45" s="1979"/>
      <c r="F45" s="1559"/>
      <c r="G45" s="1559"/>
      <c r="H45" s="1560"/>
    </row>
    <row r="46" spans="1:8" ht="15">
      <c r="A46" s="90" t="s">
        <v>1023</v>
      </c>
      <c r="B46" s="13"/>
      <c r="C46" s="486">
        <v>39</v>
      </c>
      <c r="D46" s="1558">
        <f>SUM(D43:D45)</f>
        <v>0</v>
      </c>
      <c r="E46" s="1558">
        <f>SUM(E43:E45)</f>
        <v>0</v>
      </c>
      <c r="F46" s="1559"/>
      <c r="G46" s="1559"/>
      <c r="H46" s="1560"/>
    </row>
    <row r="47" spans="1:8" ht="15">
      <c r="A47" s="90" t="s">
        <v>1024</v>
      </c>
      <c r="B47" s="13"/>
      <c r="C47" s="486">
        <v>40</v>
      </c>
      <c r="D47" s="1558">
        <f>D41+D46</f>
        <v>0</v>
      </c>
      <c r="E47" s="1558">
        <f>E41+E46</f>
        <v>0</v>
      </c>
      <c r="F47" s="1559"/>
      <c r="G47" s="1559"/>
      <c r="H47" s="1560"/>
    </row>
    <row r="48" spans="1:8" ht="15">
      <c r="A48" s="93" t="s">
        <v>1025</v>
      </c>
      <c r="B48" s="13"/>
      <c r="C48" s="486">
        <v>41</v>
      </c>
      <c r="D48" s="1978"/>
      <c r="E48" s="1979"/>
      <c r="F48" s="1559"/>
      <c r="G48" s="1559"/>
      <c r="H48" s="1560"/>
    </row>
    <row r="49" spans="1:10" ht="15">
      <c r="A49" s="90" t="s">
        <v>1026</v>
      </c>
      <c r="B49" s="13"/>
      <c r="C49" s="486">
        <v>42</v>
      </c>
      <c r="D49" s="1558">
        <f>D47-D48</f>
        <v>0</v>
      </c>
      <c r="E49" s="1558">
        <f>E47-E48</f>
        <v>0</v>
      </c>
      <c r="F49" s="1559"/>
      <c r="G49" s="1559"/>
      <c r="H49" s="1560"/>
    </row>
    <row r="50" spans="1:10" ht="15">
      <c r="A50" s="93" t="s">
        <v>618</v>
      </c>
      <c r="B50" s="13"/>
      <c r="C50" s="486">
        <v>43</v>
      </c>
      <c r="D50" s="1978"/>
      <c r="E50" s="1979"/>
      <c r="F50" s="1559"/>
      <c r="G50" s="1559"/>
      <c r="H50" s="1560"/>
    </row>
    <row r="51" spans="1:10" ht="15.75" thickBot="1">
      <c r="A51" s="83" t="s">
        <v>1027</v>
      </c>
      <c r="B51" s="91"/>
      <c r="C51" s="490">
        <v>50</v>
      </c>
      <c r="D51" s="1563">
        <f>D49-D50</f>
        <v>0</v>
      </c>
      <c r="E51" s="1563">
        <f>E49-E50</f>
        <v>0</v>
      </c>
      <c r="F51" s="1576"/>
      <c r="G51" s="1576"/>
      <c r="H51" s="1577"/>
    </row>
    <row r="52" spans="1:10" ht="15">
      <c r="A52" s="84"/>
      <c r="B52" s="21"/>
      <c r="C52" s="492"/>
      <c r="D52" s="493"/>
      <c r="E52" s="493"/>
      <c r="F52" s="97"/>
      <c r="G52" s="97"/>
      <c r="H52" s="497"/>
      <c r="I52" s="21"/>
      <c r="J52" s="21"/>
    </row>
    <row r="58" spans="1:10">
      <c r="I58" s="21"/>
      <c r="J58" s="21"/>
    </row>
    <row r="60" spans="1:10">
      <c r="I60" s="21"/>
      <c r="J60" s="21"/>
    </row>
    <row r="65" spans="1:8">
      <c r="C65" s="13"/>
      <c r="D65" s="13"/>
      <c r="E65" s="13"/>
      <c r="F65" s="13"/>
      <c r="H65" s="13"/>
    </row>
    <row r="66" spans="1:8">
      <c r="A66" s="319" t="s">
        <v>1426</v>
      </c>
      <c r="B66" s="81"/>
      <c r="C66" s="2457" t="s">
        <v>1674</v>
      </c>
      <c r="D66" s="2457"/>
      <c r="E66" s="2457"/>
      <c r="F66" s="2457"/>
      <c r="G66" s="2457"/>
      <c r="H66" s="2457"/>
    </row>
    <row r="67" spans="1:8">
      <c r="A67" s="327" t="s">
        <v>609</v>
      </c>
      <c r="B67" s="79"/>
      <c r="C67" s="2470" t="s">
        <v>610</v>
      </c>
      <c r="D67" s="2470"/>
      <c r="E67" s="2470"/>
      <c r="F67" s="2470"/>
      <c r="G67" s="2470"/>
      <c r="H67" s="2470"/>
    </row>
  </sheetData>
  <sheetProtection password="CF7A" sheet="1" objects="1" scenarios="1"/>
  <customSheetViews>
    <customSheetView guid="{0018DE7A-2A12-41D9-A6DC-D5782C59656B}" scale="75" fitToPage="1" showRuler="0" topLeftCell="A58">
      <selection activeCell="A64" sqref="A64"/>
      <pageMargins left="0.75" right="0.75" top="1" bottom="1" header="0.5" footer="0.5"/>
      <pageSetup paperSize="9" scale="73" orientation="portrait" r:id="rId1"/>
      <headerFooter alignWithMargins="0"/>
    </customSheetView>
  </customSheetViews>
  <mergeCells count="7">
    <mergeCell ref="C67:H67"/>
    <mergeCell ref="F24:H24"/>
    <mergeCell ref="A26:B26"/>
    <mergeCell ref="F27:H27"/>
    <mergeCell ref="C9:H9"/>
    <mergeCell ref="C11:H11"/>
    <mergeCell ref="C66:H66"/>
  </mergeCells>
  <phoneticPr fontId="9" type="noConversion"/>
  <pageMargins left="0.75" right="0.75" top="1" bottom="1" header="0.5" footer="0.5"/>
  <pageSetup paperSize="9" scale="69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61"/>
  <sheetViews>
    <sheetView topLeftCell="A19" zoomScaleNormal="100" workbookViewId="0">
      <selection activeCell="A30" sqref="A30"/>
    </sheetView>
  </sheetViews>
  <sheetFormatPr defaultColWidth="9.140625" defaultRowHeight="12.75"/>
  <cols>
    <col min="1" max="1" width="35.7109375" style="1" customWidth="1"/>
    <col min="2" max="2" width="32.28515625" style="1" customWidth="1"/>
    <col min="3" max="3" width="4.7109375" style="1" customWidth="1"/>
    <col min="4" max="5" width="10.7109375" style="1" customWidth="1"/>
    <col min="6" max="6" width="9.140625" style="1"/>
    <col min="7" max="8" width="4.7109375" style="1" customWidth="1"/>
    <col min="9" max="16384" width="9.140625" style="1"/>
  </cols>
  <sheetData>
    <row r="5" spans="1:8" ht="15">
      <c r="A5" s="326" t="s">
        <v>1424</v>
      </c>
      <c r="B5" s="813"/>
      <c r="H5" s="22"/>
    </row>
    <row r="6" spans="1:8" ht="15.75">
      <c r="A6" s="702" t="s">
        <v>138</v>
      </c>
      <c r="B6" s="700"/>
      <c r="H6" s="22"/>
    </row>
    <row r="7" spans="1:8" ht="15.75" thickBot="1">
      <c r="A7" s="326"/>
      <c r="B7" s="326"/>
      <c r="H7" s="814" t="s">
        <v>371</v>
      </c>
    </row>
    <row r="8" spans="1:8" ht="13.5" thickTop="1">
      <c r="A8" s="748"/>
      <c r="B8" s="464"/>
      <c r="C8" s="706"/>
      <c r="D8" s="706"/>
      <c r="E8" s="706"/>
      <c r="F8" s="706"/>
      <c r="G8" s="706"/>
      <c r="H8" s="707"/>
    </row>
    <row r="9" spans="1:8" ht="15.75" thickBot="1">
      <c r="A9" s="322" t="s">
        <v>1247</v>
      </c>
      <c r="B9" s="21"/>
      <c r="C9" s="2461" t="str">
        <f>'Cover '!F5</f>
        <v>(enter name)</v>
      </c>
      <c r="D9" s="2461"/>
      <c r="E9" s="2461"/>
      <c r="F9" s="2461"/>
      <c r="G9" s="2461"/>
      <c r="H9" s="2462"/>
    </row>
    <row r="10" spans="1:8">
      <c r="A10" s="315"/>
      <c r="B10" s="21"/>
      <c r="C10" s="788"/>
      <c r="D10" s="788"/>
      <c r="E10" s="788"/>
      <c r="F10" s="788"/>
      <c r="G10" s="788"/>
      <c r="H10" s="789"/>
    </row>
    <row r="11" spans="1:8" ht="15.75" thickBot="1">
      <c r="A11" s="322" t="s">
        <v>98</v>
      </c>
      <c r="B11" s="21"/>
      <c r="C11" s="2461" t="str">
        <f>'Cover '!F7</f>
        <v>(enter year end)</v>
      </c>
      <c r="D11" s="2461"/>
      <c r="E11" s="2461"/>
      <c r="F11" s="2461"/>
      <c r="G11" s="2461"/>
      <c r="H11" s="2462"/>
    </row>
    <row r="12" spans="1:8" ht="13.5" thickBot="1">
      <c r="A12" s="332"/>
      <c r="B12" s="694"/>
      <c r="C12" s="790"/>
      <c r="D12" s="790"/>
      <c r="E12" s="790"/>
      <c r="F12" s="790"/>
      <c r="G12" s="790"/>
      <c r="H12" s="791"/>
    </row>
    <row r="13" spans="1:8" ht="14.25" thickTop="1" thickBot="1"/>
    <row r="14" spans="1:8" ht="48">
      <c r="A14" s="141"/>
      <c r="B14" s="154"/>
      <c r="C14" s="476"/>
      <c r="D14" s="82" t="s">
        <v>1287</v>
      </c>
      <c r="E14" s="82" t="s">
        <v>1288</v>
      </c>
      <c r="F14" s="477" t="s">
        <v>1289</v>
      </c>
      <c r="G14" s="478"/>
      <c r="H14" s="479"/>
    </row>
    <row r="15" spans="1:8" ht="29.25" customHeight="1" thickBot="1">
      <c r="A15" s="254"/>
      <c r="B15" s="350"/>
      <c r="C15" s="871"/>
      <c r="D15" s="491">
        <v>1</v>
      </c>
      <c r="E15" s="820">
        <v>2</v>
      </c>
      <c r="F15" s="92" t="s">
        <v>1290</v>
      </c>
      <c r="G15" s="92" t="s">
        <v>1291</v>
      </c>
      <c r="H15" s="841" t="s">
        <v>1292</v>
      </c>
    </row>
    <row r="16" spans="1:8" ht="15">
      <c r="A16" s="87" t="s">
        <v>246</v>
      </c>
      <c r="B16" s="88"/>
      <c r="C16" s="482"/>
      <c r="D16" s="483"/>
      <c r="E16" s="484"/>
      <c r="F16" s="89"/>
      <c r="G16" s="89"/>
      <c r="H16" s="485"/>
    </row>
    <row r="17" spans="1:8" ht="15">
      <c r="A17" s="93" t="s">
        <v>380</v>
      </c>
      <c r="B17" s="13"/>
      <c r="C17" s="486">
        <v>61</v>
      </c>
      <c r="D17" s="2196"/>
      <c r="E17" s="1979"/>
      <c r="F17" s="10" t="s">
        <v>540</v>
      </c>
      <c r="G17" s="10">
        <v>94</v>
      </c>
      <c r="H17" s="823">
        <v>2</v>
      </c>
    </row>
    <row r="18" spans="1:8" ht="15">
      <c r="A18" s="93" t="s">
        <v>381</v>
      </c>
      <c r="B18" s="13"/>
      <c r="C18" s="486">
        <v>62</v>
      </c>
      <c r="D18" s="2196"/>
      <c r="E18" s="1979"/>
      <c r="F18" s="10" t="s">
        <v>540</v>
      </c>
      <c r="G18" s="10">
        <v>94</v>
      </c>
      <c r="H18" s="683" t="s">
        <v>1202</v>
      </c>
    </row>
    <row r="19" spans="1:8" ht="15">
      <c r="A19" s="93" t="s">
        <v>621</v>
      </c>
      <c r="B19" s="13"/>
      <c r="C19" s="486">
        <v>63</v>
      </c>
      <c r="D19" s="2196"/>
      <c r="E19" s="1979"/>
      <c r="F19" s="10" t="s">
        <v>622</v>
      </c>
      <c r="G19" s="10">
        <v>20</v>
      </c>
      <c r="H19" s="823">
        <v>4</v>
      </c>
    </row>
    <row r="20" spans="1:8" ht="15">
      <c r="A20" s="93" t="s">
        <v>624</v>
      </c>
      <c r="B20" s="13"/>
      <c r="C20" s="486">
        <v>64</v>
      </c>
      <c r="D20" s="1558">
        <f>'IFR 55.10'!E25</f>
        <v>0</v>
      </c>
      <c r="E20" s="1979"/>
      <c r="F20" s="10" t="s">
        <v>623</v>
      </c>
      <c r="G20" s="1793">
        <v>15</v>
      </c>
      <c r="H20" s="823">
        <v>1</v>
      </c>
    </row>
    <row r="21" spans="1:8" ht="15">
      <c r="A21" s="1792" t="s">
        <v>1331</v>
      </c>
      <c r="B21" s="146"/>
      <c r="C21" s="486">
        <v>66</v>
      </c>
      <c r="D21" s="1978"/>
      <c r="E21" s="1979"/>
      <c r="F21" s="3"/>
      <c r="G21" s="3"/>
      <c r="H21" s="488"/>
    </row>
    <row r="22" spans="1:8" ht="15">
      <c r="A22" s="93" t="s">
        <v>1245</v>
      </c>
      <c r="B22" s="13"/>
      <c r="C22" s="870" t="s">
        <v>1604</v>
      </c>
      <c r="D22" s="1978"/>
      <c r="E22" s="1979"/>
      <c r="F22" s="3"/>
      <c r="G22" s="3"/>
      <c r="H22" s="488"/>
    </row>
    <row r="23" spans="1:8" ht="15">
      <c r="A23" s="1792" t="s">
        <v>1189</v>
      </c>
      <c r="B23" s="13"/>
      <c r="C23" s="486">
        <v>67</v>
      </c>
      <c r="D23" s="1978"/>
      <c r="E23" s="1979"/>
      <c r="F23" s="3"/>
      <c r="G23" s="3"/>
      <c r="H23" s="488"/>
    </row>
    <row r="24" spans="1:8" ht="15">
      <c r="A24" s="93" t="s">
        <v>874</v>
      </c>
      <c r="B24" s="13"/>
      <c r="C24" s="870" t="s">
        <v>1605</v>
      </c>
      <c r="D24" s="1978"/>
      <c r="E24" s="1979"/>
      <c r="F24" s="3"/>
      <c r="G24" s="3"/>
      <c r="H24" s="488"/>
    </row>
    <row r="25" spans="1:8" ht="15">
      <c r="A25" s="93" t="s">
        <v>382</v>
      </c>
      <c r="B25" s="13"/>
      <c r="C25" s="486">
        <v>68</v>
      </c>
      <c r="D25" s="1978"/>
      <c r="E25" s="1979"/>
      <c r="F25" s="3"/>
      <c r="G25" s="3"/>
      <c r="H25" s="488"/>
    </row>
    <row r="26" spans="1:8" ht="15">
      <c r="A26" s="93" t="s">
        <v>383</v>
      </c>
      <c r="B26" s="13"/>
      <c r="C26" s="486">
        <v>69</v>
      </c>
      <c r="D26" s="1978"/>
      <c r="E26" s="1979"/>
      <c r="F26" s="3"/>
      <c r="G26" s="3"/>
      <c r="H26" s="488"/>
    </row>
    <row r="27" spans="1:8" ht="15">
      <c r="A27" s="93" t="s">
        <v>247</v>
      </c>
      <c r="B27" s="13"/>
      <c r="C27" s="486">
        <v>70</v>
      </c>
      <c r="D27" s="1978"/>
      <c r="E27" s="1979"/>
      <c r="F27" s="3"/>
      <c r="G27" s="3"/>
      <c r="H27" s="488"/>
    </row>
    <row r="28" spans="1:8" ht="15.75" thickBot="1">
      <c r="A28" s="83" t="s">
        <v>384</v>
      </c>
      <c r="B28" s="91"/>
      <c r="C28" s="490">
        <v>71</v>
      </c>
      <c r="D28" s="1563">
        <f>SUM(D17:D27)</f>
        <v>0</v>
      </c>
      <c r="E28" s="1563">
        <f>SUM(E17:E27)</f>
        <v>0</v>
      </c>
      <c r="F28" s="92"/>
      <c r="G28" s="92"/>
      <c r="H28" s="496"/>
    </row>
    <row r="29" spans="1:8" ht="15.75" thickBot="1">
      <c r="A29" s="156"/>
      <c r="B29" s="21"/>
      <c r="C29" s="492"/>
      <c r="D29" s="1566"/>
      <c r="E29" s="1566"/>
      <c r="F29" s="97"/>
      <c r="G29" s="97"/>
      <c r="H29" s="494"/>
    </row>
    <row r="30" spans="1:8" ht="15.75" thickBot="1">
      <c r="A30" s="94" t="s">
        <v>385</v>
      </c>
      <c r="B30" s="95"/>
      <c r="C30" s="872">
        <v>75</v>
      </c>
      <c r="D30" s="1578">
        <f>'IFR 30.20'!D28+'IFR 30.20'!D51-'IFR 30.21'!D28</f>
        <v>0</v>
      </c>
      <c r="E30" s="1578">
        <f>'IFR 30.20'!E28+'IFR 30.20'!E51-'IFR 30.21'!E28</f>
        <v>0</v>
      </c>
      <c r="F30" s="98"/>
      <c r="G30" s="99"/>
      <c r="H30" s="100"/>
    </row>
    <row r="31" spans="1:8" ht="15.75" thickBot="1">
      <c r="A31" s="156"/>
      <c r="B31" s="21"/>
      <c r="C31" s="492"/>
      <c r="D31" s="1566"/>
      <c r="E31" s="1566"/>
      <c r="F31" s="97"/>
      <c r="G31" s="97"/>
      <c r="H31" s="494"/>
    </row>
    <row r="32" spans="1:8" ht="33.75" customHeight="1">
      <c r="A32" s="2582" t="s">
        <v>1182</v>
      </c>
      <c r="B32" s="2583"/>
      <c r="C32" s="482">
        <v>81</v>
      </c>
      <c r="D32" s="1981"/>
      <c r="E32" s="1982"/>
      <c r="F32" s="89"/>
      <c r="G32" s="89"/>
      <c r="H32" s="485"/>
    </row>
    <row r="33" spans="1:8" ht="38.25" customHeight="1">
      <c r="A33" s="2584" t="s">
        <v>1070</v>
      </c>
      <c r="B33" s="2585"/>
      <c r="C33" s="486">
        <v>82</v>
      </c>
      <c r="D33" s="1978"/>
      <c r="E33" s="1979"/>
      <c r="F33" s="3"/>
      <c r="G33" s="3"/>
      <c r="H33" s="488"/>
    </row>
    <row r="34" spans="1:8" ht="15.75" thickBot="1">
      <c r="A34" s="83" t="s">
        <v>140</v>
      </c>
      <c r="B34" s="91" t="s">
        <v>386</v>
      </c>
      <c r="C34" s="490">
        <v>85</v>
      </c>
      <c r="D34" s="491" t="b">
        <f>D32+D33=D30</f>
        <v>1</v>
      </c>
      <c r="E34" s="491" t="b">
        <f>E32+E33=E30</f>
        <v>1</v>
      </c>
      <c r="F34" s="101" t="s">
        <v>1028</v>
      </c>
      <c r="G34" s="102"/>
      <c r="H34" s="103"/>
    </row>
    <row r="59" spans="1:8">
      <c r="C59" s="13"/>
      <c r="D59" s="13"/>
      <c r="E59" s="13"/>
      <c r="F59" s="13"/>
      <c r="H59" s="13"/>
    </row>
    <row r="60" spans="1:8">
      <c r="A60" s="319" t="s">
        <v>1426</v>
      </c>
      <c r="B60" s="81"/>
      <c r="C60" s="2581" t="s">
        <v>284</v>
      </c>
      <c r="D60" s="2581"/>
      <c r="E60" s="2581"/>
      <c r="F60" s="2581"/>
      <c r="G60" s="2581"/>
      <c r="H60" s="2581"/>
    </row>
    <row r="61" spans="1:8">
      <c r="A61" s="327" t="s">
        <v>620</v>
      </c>
      <c r="B61" s="79"/>
      <c r="C61" s="2470" t="s">
        <v>619</v>
      </c>
      <c r="D61" s="2470"/>
      <c r="E61" s="2470"/>
      <c r="F61" s="2470"/>
      <c r="G61" s="2470"/>
      <c r="H61" s="2470"/>
    </row>
  </sheetData>
  <sheetProtection password="CF7A" sheet="1" objects="1" scenarios="1"/>
  <customSheetViews>
    <customSheetView guid="{0018DE7A-2A12-41D9-A6DC-D5782C59656B}" scale="75" fitToPage="1" showRuler="0">
      <selection activeCell="B14" sqref="B14"/>
      <pageMargins left="0.75" right="0.75" top="1" bottom="1" header="0.5" footer="0.5"/>
      <pageSetup paperSize="9" scale="66" orientation="portrait" r:id="rId1"/>
      <headerFooter alignWithMargins="0"/>
    </customSheetView>
  </customSheetViews>
  <mergeCells count="6">
    <mergeCell ref="C9:H9"/>
    <mergeCell ref="C11:H11"/>
    <mergeCell ref="C60:H60"/>
    <mergeCell ref="C61:H61"/>
    <mergeCell ref="A32:B32"/>
    <mergeCell ref="A33:B33"/>
  </mergeCells>
  <phoneticPr fontId="9" type="noConversion"/>
  <pageMargins left="0.75" right="0.75" top="1" bottom="1" header="0.5" footer="0.5"/>
  <pageSetup paperSize="9" scale="72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5:N39"/>
  <sheetViews>
    <sheetView topLeftCell="A22" zoomScale="75" workbookViewId="0">
      <selection activeCell="D47" sqref="D47"/>
    </sheetView>
  </sheetViews>
  <sheetFormatPr defaultColWidth="9.140625" defaultRowHeight="12.75"/>
  <cols>
    <col min="1" max="1" width="41" style="1" customWidth="1"/>
    <col min="2" max="2" width="7.140625" style="309" customWidth="1"/>
    <col min="3" max="3" width="16.42578125" style="1" customWidth="1"/>
    <col min="4" max="4" width="16.28515625" style="1" customWidth="1"/>
    <col min="5" max="5" width="16.7109375" style="1" customWidth="1"/>
    <col min="6" max="6" width="17.85546875" style="1" customWidth="1"/>
    <col min="7" max="7" width="17.5703125" style="1" customWidth="1"/>
    <col min="8" max="8" width="19.28515625" style="1" customWidth="1"/>
    <col min="9" max="9" width="17.5703125" style="1" customWidth="1"/>
    <col min="10" max="10" width="39.140625" style="1" customWidth="1"/>
    <col min="11" max="11" width="23.140625" style="1" customWidth="1"/>
    <col min="12" max="12" width="1.5703125" style="1" customWidth="1"/>
    <col min="13" max="13" width="25.5703125" style="1" customWidth="1"/>
    <col min="14" max="14" width="1.7109375" style="1" customWidth="1"/>
    <col min="15" max="15" width="29.7109375" style="1" customWidth="1"/>
    <col min="16" max="16384" width="9.140625" style="1"/>
  </cols>
  <sheetData>
    <row r="5" spans="1:14" ht="15">
      <c r="A5" s="326" t="s">
        <v>1424</v>
      </c>
      <c r="B5" s="835"/>
      <c r="H5" s="2419"/>
      <c r="I5" s="2547"/>
    </row>
    <row r="6" spans="1:14" ht="15.75">
      <c r="A6" s="702" t="s">
        <v>1422</v>
      </c>
      <c r="B6" s="792"/>
      <c r="C6" s="18"/>
    </row>
    <row r="7" spans="1:14" ht="15.75" thickBot="1">
      <c r="A7" s="326"/>
      <c r="B7" s="836"/>
    </row>
    <row r="8" spans="1:14" ht="13.5" thickTop="1">
      <c r="A8" s="748"/>
      <c r="B8" s="749"/>
      <c r="C8" s="706"/>
      <c r="D8" s="706"/>
      <c r="E8" s="706"/>
      <c r="F8" s="706"/>
      <c r="G8" s="706"/>
      <c r="H8" s="706"/>
      <c r="I8" s="707"/>
      <c r="J8" s="711"/>
      <c r="K8" s="711"/>
      <c r="L8" s="711"/>
      <c r="M8" s="711"/>
      <c r="N8" s="711"/>
    </row>
    <row r="9" spans="1:14" ht="15.75" thickBot="1">
      <c r="A9" s="322" t="s">
        <v>1247</v>
      </c>
      <c r="B9" s="328"/>
      <c r="C9" s="21"/>
      <c r="F9" s="2461" t="str">
        <f>'Cover '!F5</f>
        <v>(enter name)</v>
      </c>
      <c r="G9" s="2461"/>
      <c r="H9" s="2461"/>
      <c r="I9" s="2462"/>
      <c r="J9" s="328"/>
      <c r="K9" s="328"/>
      <c r="L9" s="328"/>
      <c r="M9" s="328"/>
      <c r="N9" s="328"/>
    </row>
    <row r="10" spans="1:14">
      <c r="A10" s="315"/>
      <c r="B10" s="328"/>
      <c r="C10" s="21"/>
      <c r="F10" s="788"/>
      <c r="G10" s="788"/>
      <c r="H10" s="788"/>
      <c r="I10" s="789"/>
      <c r="J10" s="711"/>
      <c r="K10" s="711"/>
      <c r="L10" s="711"/>
      <c r="M10" s="711"/>
      <c r="N10" s="711"/>
    </row>
    <row r="11" spans="1:14" ht="15.75" thickBot="1">
      <c r="A11" s="322" t="s">
        <v>98</v>
      </c>
      <c r="B11" s="328"/>
      <c r="C11" s="21"/>
      <c r="F11" s="2461" t="str">
        <f>'Cover '!F7</f>
        <v>(enter year end)</v>
      </c>
      <c r="G11" s="2461"/>
      <c r="H11" s="2461"/>
      <c r="I11" s="2462"/>
      <c r="J11" s="328"/>
      <c r="K11" s="328"/>
      <c r="L11" s="328"/>
      <c r="M11" s="328"/>
      <c r="N11" s="328"/>
    </row>
    <row r="12" spans="1:14" ht="13.5" thickBot="1">
      <c r="A12" s="332"/>
      <c r="B12" s="672"/>
      <c r="C12" s="790"/>
      <c r="D12" s="790"/>
      <c r="E12" s="790"/>
      <c r="F12" s="838"/>
      <c r="G12" s="838"/>
      <c r="H12" s="838"/>
      <c r="I12" s="839"/>
      <c r="J12" s="711"/>
      <c r="K12" s="711"/>
      <c r="L12" s="711"/>
      <c r="M12" s="711"/>
      <c r="N12" s="711"/>
    </row>
    <row r="13" spans="1:14" ht="13.5" thickTop="1">
      <c r="A13" s="21"/>
      <c r="B13" s="328"/>
      <c r="C13" s="711"/>
      <c r="D13" s="711"/>
      <c r="E13" s="711"/>
      <c r="F13" s="711"/>
      <c r="G13" s="711"/>
      <c r="H13" s="711"/>
      <c r="I13" s="711"/>
      <c r="J13" s="711"/>
      <c r="K13" s="711"/>
      <c r="L13" s="711"/>
      <c r="M13" s="711"/>
      <c r="N13" s="711"/>
    </row>
    <row r="14" spans="1:14" ht="13.5" thickBot="1">
      <c r="I14" s="814" t="s">
        <v>371</v>
      </c>
    </row>
    <row r="15" spans="1:14" ht="47.25">
      <c r="A15" s="521" t="s">
        <v>304</v>
      </c>
      <c r="B15" s="498"/>
      <c r="C15" s="519" t="s">
        <v>627</v>
      </c>
      <c r="D15" s="519" t="s">
        <v>628</v>
      </c>
      <c r="E15" s="519" t="s">
        <v>300</v>
      </c>
      <c r="F15" s="519" t="s">
        <v>303</v>
      </c>
      <c r="G15" s="519" t="s">
        <v>299</v>
      </c>
      <c r="H15" s="518" t="s">
        <v>302</v>
      </c>
      <c r="I15" s="520" t="s">
        <v>1393</v>
      </c>
    </row>
    <row r="16" spans="1:14" ht="47.25">
      <c r="A16" s="499"/>
      <c r="B16" s="500"/>
      <c r="C16" s="501"/>
      <c r="D16" s="501"/>
      <c r="E16" s="501"/>
      <c r="F16" s="501" t="s">
        <v>629</v>
      </c>
      <c r="G16" s="501"/>
      <c r="H16" s="502" t="s">
        <v>588</v>
      </c>
      <c r="I16" s="503"/>
    </row>
    <row r="17" spans="1:9" ht="15.75">
      <c r="A17" s="504"/>
      <c r="B17" s="500"/>
      <c r="C17" s="500">
        <v>1</v>
      </c>
      <c r="D17" s="500">
        <v>2</v>
      </c>
      <c r="E17" s="500">
        <v>3</v>
      </c>
      <c r="F17" s="500">
        <v>4</v>
      </c>
      <c r="G17" s="500">
        <v>5</v>
      </c>
      <c r="H17" s="505">
        <v>6</v>
      </c>
      <c r="I17" s="506">
        <v>7</v>
      </c>
    </row>
    <row r="18" spans="1:9" ht="15.75">
      <c r="A18" s="443" t="s">
        <v>292</v>
      </c>
      <c r="B18" s="507">
        <v>11</v>
      </c>
      <c r="C18" s="1930"/>
      <c r="D18" s="1930"/>
      <c r="E18" s="1930"/>
      <c r="F18" s="2586" t="e">
        <f>IF(D30/C30&gt;0.5,D30/C30,0.5)</f>
        <v>#DIV/0!</v>
      </c>
      <c r="G18" s="1378" t="s">
        <v>1162</v>
      </c>
      <c r="H18" s="1586" t="e">
        <f>E18*F18*0.15</f>
        <v>#DIV/0!</v>
      </c>
      <c r="I18" s="1985"/>
    </row>
    <row r="19" spans="1:9" ht="15.75">
      <c r="A19" s="443" t="s">
        <v>293</v>
      </c>
      <c r="B19" s="507">
        <v>12</v>
      </c>
      <c r="C19" s="1930"/>
      <c r="D19" s="1930"/>
      <c r="E19" s="1930"/>
      <c r="F19" s="2587"/>
      <c r="G19" s="1378" t="s">
        <v>1162</v>
      </c>
      <c r="H19" s="1586" t="e">
        <f>E19*F18*0.15</f>
        <v>#DIV/0!</v>
      </c>
      <c r="I19" s="1986"/>
    </row>
    <row r="20" spans="1:9" ht="15.75">
      <c r="A20" s="443" t="s">
        <v>294</v>
      </c>
      <c r="B20" s="507">
        <v>13</v>
      </c>
      <c r="C20" s="1930"/>
      <c r="D20" s="1930"/>
      <c r="E20" s="1930"/>
      <c r="F20" s="2587"/>
      <c r="G20" s="1378" t="s">
        <v>1162</v>
      </c>
      <c r="H20" s="1586" t="e">
        <f>E20*F18*0.15</f>
        <v>#DIV/0!</v>
      </c>
      <c r="I20" s="1986"/>
    </row>
    <row r="21" spans="1:9" ht="15.75">
      <c r="A21" s="443" t="s">
        <v>1294</v>
      </c>
      <c r="B21" s="507">
        <v>14</v>
      </c>
      <c r="C21" s="1930"/>
      <c r="D21" s="1930"/>
      <c r="E21" s="1930"/>
      <c r="F21" s="2587"/>
      <c r="G21" s="1378">
        <v>0.2</v>
      </c>
      <c r="H21" s="1586" t="e">
        <f>E21*F18*0.2</f>
        <v>#DIV/0!</v>
      </c>
      <c r="I21" s="1986"/>
    </row>
    <row r="22" spans="1:9" ht="15.75">
      <c r="A22" s="443" t="s">
        <v>1295</v>
      </c>
      <c r="B22" s="507">
        <v>15</v>
      </c>
      <c r="C22" s="1930"/>
      <c r="D22" s="1930"/>
      <c r="E22" s="1930"/>
      <c r="F22" s="2587"/>
      <c r="G22" s="1378">
        <v>0.2</v>
      </c>
      <c r="H22" s="1586" t="e">
        <f>E22*F18*0.2</f>
        <v>#DIV/0!</v>
      </c>
      <c r="I22" s="1986"/>
    </row>
    <row r="23" spans="1:9" ht="15.75">
      <c r="A23" s="2362" t="s">
        <v>1622</v>
      </c>
      <c r="B23" s="2363" t="s">
        <v>1554</v>
      </c>
      <c r="C23" s="1930"/>
      <c r="D23" s="1930"/>
      <c r="E23" s="1930"/>
      <c r="F23" s="2587"/>
      <c r="G23" s="1378">
        <v>0.2</v>
      </c>
      <c r="H23" s="1586" t="e">
        <f>E23*F18*0.2</f>
        <v>#DIV/0!</v>
      </c>
      <c r="I23" s="1986"/>
    </row>
    <row r="24" spans="1:9" ht="15.75">
      <c r="A24" s="2362" t="s">
        <v>1623</v>
      </c>
      <c r="B24" s="2363" t="s">
        <v>1555</v>
      </c>
      <c r="C24" s="1930"/>
      <c r="D24" s="1930"/>
      <c r="E24" s="1930"/>
      <c r="F24" s="2587"/>
      <c r="G24" s="1378">
        <v>0.2</v>
      </c>
      <c r="H24" s="1586" t="e">
        <f>E24*F18*0.2</f>
        <v>#DIV/0!</v>
      </c>
      <c r="I24" s="1986"/>
    </row>
    <row r="25" spans="1:9" ht="15.75">
      <c r="A25" s="443" t="s">
        <v>295</v>
      </c>
      <c r="B25" s="507">
        <v>17</v>
      </c>
      <c r="C25" s="1930"/>
      <c r="D25" s="1930"/>
      <c r="E25" s="1930"/>
      <c r="F25" s="2587"/>
      <c r="G25" s="1378">
        <v>0.2</v>
      </c>
      <c r="H25" s="1586" t="e">
        <f>E25*F18*0.2</f>
        <v>#DIV/0!</v>
      </c>
      <c r="I25" s="1986"/>
    </row>
    <row r="26" spans="1:9" ht="15.75">
      <c r="A26" s="443" t="s">
        <v>1296</v>
      </c>
      <c r="B26" s="507">
        <v>18</v>
      </c>
      <c r="C26" s="1930"/>
      <c r="D26" s="1930"/>
      <c r="E26" s="1930"/>
      <c r="F26" s="2587"/>
      <c r="G26" s="1378">
        <v>0.2</v>
      </c>
      <c r="H26" s="1586" t="e">
        <f>E26*F18*0.2</f>
        <v>#DIV/0!</v>
      </c>
      <c r="I26" s="1986"/>
    </row>
    <row r="27" spans="1:9" ht="15.75">
      <c r="A27" s="443" t="s">
        <v>1297</v>
      </c>
      <c r="B27" s="507">
        <v>19</v>
      </c>
      <c r="C27" s="1930"/>
      <c r="D27" s="1930"/>
      <c r="E27" s="1930"/>
      <c r="F27" s="2587"/>
      <c r="G27" s="1378">
        <v>0.2</v>
      </c>
      <c r="H27" s="1586" t="e">
        <f>E27*F18*0.2</f>
        <v>#DIV/0!</v>
      </c>
      <c r="I27" s="1986"/>
    </row>
    <row r="28" spans="1:9" ht="15.75">
      <c r="A28" s="1983" t="s">
        <v>1308</v>
      </c>
      <c r="B28" s="507">
        <v>20</v>
      </c>
      <c r="C28" s="1930"/>
      <c r="D28" s="1930"/>
      <c r="E28" s="1930"/>
      <c r="F28" s="2588"/>
      <c r="G28" s="1378">
        <v>0.2</v>
      </c>
      <c r="H28" s="1586" t="e">
        <f>E28*F18*0.2</f>
        <v>#DIV/0!</v>
      </c>
      <c r="I28" s="1986"/>
    </row>
    <row r="29" spans="1:9" ht="15.75">
      <c r="A29" s="359"/>
      <c r="B29" s="507"/>
      <c r="C29" s="1450"/>
      <c r="D29" s="1450"/>
      <c r="E29" s="1579"/>
      <c r="F29" s="1379"/>
      <c r="G29" s="1380"/>
      <c r="H29" s="1586"/>
      <c r="I29" s="1588"/>
    </row>
    <row r="30" spans="1:9" ht="15.75">
      <c r="A30" s="508" t="s">
        <v>1211</v>
      </c>
      <c r="B30" s="500">
        <v>30</v>
      </c>
      <c r="C30" s="1446">
        <f>SUM(C18:C28)</f>
        <v>0</v>
      </c>
      <c r="D30" s="1446">
        <f>SUM(D18:D28)</f>
        <v>0</v>
      </c>
      <c r="E30" s="1580"/>
      <c r="F30" s="1381"/>
      <c r="G30" s="1382"/>
      <c r="H30" s="1586" t="e">
        <f>SUM(H18:H29)</f>
        <v>#DIV/0!</v>
      </c>
      <c r="I30" s="1587">
        <f>SUM(I18:I29)</f>
        <v>0</v>
      </c>
    </row>
    <row r="31" spans="1:9" ht="15.75">
      <c r="A31" s="509"/>
      <c r="B31" s="876"/>
      <c r="C31" s="1581"/>
      <c r="D31" s="1582"/>
      <c r="E31" s="1583"/>
      <c r="F31" s="875"/>
      <c r="G31" s="875"/>
      <c r="H31" s="510"/>
      <c r="I31" s="511"/>
    </row>
    <row r="32" spans="1:9" ht="15.75">
      <c r="A32" s="509" t="s">
        <v>301</v>
      </c>
      <c r="B32" s="1984"/>
      <c r="C32" s="1584" t="s">
        <v>142</v>
      </c>
      <c r="D32" s="1585"/>
      <c r="E32" s="1585"/>
      <c r="F32" s="877"/>
      <c r="G32" s="877"/>
      <c r="H32" s="512"/>
      <c r="I32" s="513"/>
    </row>
    <row r="33" spans="1:12" ht="16.5" thickBot="1">
      <c r="A33" s="581"/>
      <c r="B33" s="878"/>
      <c r="C33" s="582"/>
      <c r="D33" s="582"/>
      <c r="E33" s="582"/>
      <c r="F33" s="582"/>
      <c r="G33" s="582"/>
      <c r="H33" s="354"/>
      <c r="I33" s="514"/>
    </row>
    <row r="34" spans="1:12" ht="15">
      <c r="A34" s="515" t="s">
        <v>1163</v>
      </c>
      <c r="B34" s="516"/>
      <c r="C34" s="515"/>
      <c r="D34" s="515"/>
      <c r="E34" s="515"/>
      <c r="F34" s="517"/>
      <c r="G34" s="517"/>
      <c r="H34" s="325"/>
      <c r="I34" s="325"/>
    </row>
    <row r="35" spans="1:12">
      <c r="A35" s="233"/>
      <c r="B35" s="879"/>
      <c r="C35" s="233"/>
      <c r="D35" s="233"/>
      <c r="E35" s="233"/>
      <c r="F35" s="880"/>
      <c r="G35" s="880"/>
      <c r="H35" s="21"/>
      <c r="I35" s="21"/>
    </row>
    <row r="36" spans="1:12">
      <c r="A36" s="233"/>
      <c r="B36" s="879"/>
      <c r="C36" s="233"/>
      <c r="D36" s="233"/>
      <c r="E36" s="233"/>
      <c r="F36" s="880"/>
      <c r="G36" s="880"/>
      <c r="H36" s="21"/>
      <c r="I36" s="21"/>
    </row>
    <row r="37" spans="1:12">
      <c r="D37" s="13"/>
      <c r="E37" s="13"/>
      <c r="F37" s="13"/>
      <c r="G37" s="13"/>
      <c r="H37" s="13"/>
      <c r="I37" s="13"/>
    </row>
    <row r="38" spans="1:12">
      <c r="A38" s="319" t="s">
        <v>1425</v>
      </c>
      <c r="B38" s="335"/>
      <c r="C38" s="81"/>
      <c r="I38" s="2351" t="s">
        <v>1673</v>
      </c>
      <c r="J38" s="324"/>
      <c r="K38" s="324"/>
      <c r="L38" s="324"/>
    </row>
    <row r="39" spans="1:12">
      <c r="A39" s="327" t="s">
        <v>625</v>
      </c>
      <c r="B39" s="78"/>
      <c r="C39" s="79"/>
      <c r="I39" s="316" t="s">
        <v>626</v>
      </c>
      <c r="J39" s="324"/>
      <c r="K39" s="324"/>
      <c r="L39" s="324"/>
    </row>
  </sheetData>
  <sheetProtection password="CF7A" sheet="1" objects="1" scenarios="1"/>
  <mergeCells count="4">
    <mergeCell ref="H5:I5"/>
    <mergeCell ref="F18:F28"/>
    <mergeCell ref="F9:I9"/>
    <mergeCell ref="F11:I11"/>
  </mergeCells>
  <phoneticPr fontId="13" type="noConversion"/>
  <pageMargins left="0.75" right="0.75" top="1" bottom="0.64" header="0.5" footer="0.37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I131"/>
  <sheetViews>
    <sheetView topLeftCell="A40" zoomScaleNormal="100" workbookViewId="0">
      <selection activeCell="F82" sqref="F82:H82"/>
    </sheetView>
  </sheetViews>
  <sheetFormatPr defaultColWidth="9.140625" defaultRowHeight="12.75"/>
  <cols>
    <col min="1" max="1" width="1.140625" style="1" customWidth="1"/>
    <col min="2" max="2" width="4.7109375" style="1" customWidth="1"/>
    <col min="3" max="5" width="12.7109375" style="1" customWidth="1"/>
    <col min="6" max="6" width="18.7109375" style="1" customWidth="1"/>
    <col min="7" max="7" width="13" style="1" customWidth="1"/>
    <col min="8" max="8" width="11.7109375" style="1" customWidth="1"/>
    <col min="9" max="16384" width="9.140625" style="1"/>
  </cols>
  <sheetData>
    <row r="1" spans="1:9">
      <c r="A1" s="1" t="s">
        <v>881</v>
      </c>
    </row>
    <row r="5" spans="1:9" ht="22.5" customHeight="1">
      <c r="A5" s="2403" t="s">
        <v>1424</v>
      </c>
      <c r="B5" s="2404"/>
      <c r="C5" s="2404"/>
      <c r="D5" s="2404"/>
      <c r="E5" s="2404"/>
      <c r="F5" s="2404"/>
      <c r="G5" s="2404"/>
      <c r="H5" s="2405"/>
    </row>
    <row r="6" spans="1:9" ht="22.5" customHeight="1">
      <c r="A6" s="2403" t="s">
        <v>882</v>
      </c>
      <c r="B6" s="2404"/>
      <c r="C6" s="2404"/>
      <c r="D6" s="2404"/>
      <c r="E6" s="2404"/>
      <c r="F6" s="2404"/>
      <c r="G6" s="2404"/>
      <c r="H6" s="2405"/>
    </row>
    <row r="8" spans="1:9" ht="50.1" customHeight="1">
      <c r="A8" s="2406"/>
      <c r="B8" s="2406"/>
      <c r="C8" s="2406"/>
      <c r="E8" s="313"/>
      <c r="F8" s="313"/>
      <c r="G8" s="301" t="s">
        <v>498</v>
      </c>
      <c r="H8" s="1753" t="s">
        <v>178</v>
      </c>
    </row>
    <row r="9" spans="1:9" ht="15.75">
      <c r="A9" s="762"/>
      <c r="B9" s="2398" t="s">
        <v>491</v>
      </c>
      <c r="C9" s="2398"/>
      <c r="D9" s="2398"/>
      <c r="E9" s="2398"/>
      <c r="F9" s="2398"/>
      <c r="G9" s="765">
        <v>1</v>
      </c>
      <c r="H9" s="1205" t="s">
        <v>1411</v>
      </c>
    </row>
    <row r="10" spans="1:9" ht="15.75">
      <c r="A10" s="762"/>
      <c r="B10" s="2398" t="s">
        <v>883</v>
      </c>
      <c r="C10" s="2398"/>
      <c r="D10" s="2398"/>
      <c r="E10" s="2398"/>
      <c r="F10" s="2398"/>
      <c r="G10" s="765">
        <v>1</v>
      </c>
      <c r="H10" s="1810" t="s">
        <v>1037</v>
      </c>
      <c r="I10" s="1757"/>
    </row>
    <row r="11" spans="1:9" ht="15.75" customHeight="1">
      <c r="A11" s="762"/>
      <c r="B11" s="2398" t="s">
        <v>492</v>
      </c>
      <c r="C11" s="2398"/>
      <c r="D11" s="2398"/>
      <c r="E11" s="2398"/>
      <c r="F11" s="2398"/>
      <c r="G11" s="765"/>
      <c r="H11" s="1205"/>
    </row>
    <row r="12" spans="1:9" ht="15.75" customHeight="1">
      <c r="A12" s="762"/>
      <c r="B12" s="764"/>
      <c r="C12" s="326" t="s">
        <v>1167</v>
      </c>
      <c r="D12" s="764"/>
      <c r="E12" s="764"/>
      <c r="F12" s="764"/>
      <c r="G12" s="1206" t="s">
        <v>493</v>
      </c>
      <c r="H12" s="1810" t="s">
        <v>1650</v>
      </c>
    </row>
    <row r="13" spans="1:9" ht="15.75" customHeight="1">
      <c r="A13" s="762"/>
      <c r="B13" s="764"/>
      <c r="C13" s="1208" t="s">
        <v>723</v>
      </c>
      <c r="D13" s="1752"/>
      <c r="E13" s="764"/>
      <c r="F13" s="764"/>
      <c r="G13" s="1206" t="s">
        <v>494</v>
      </c>
      <c r="H13" s="1754" t="s">
        <v>1697</v>
      </c>
    </row>
    <row r="14" spans="1:9" ht="15.75" customHeight="1">
      <c r="A14" s="762"/>
      <c r="B14" s="764"/>
      <c r="C14" s="1208" t="s">
        <v>1035</v>
      </c>
      <c r="D14" s="1752"/>
      <c r="E14" s="1752"/>
      <c r="F14" s="1752"/>
      <c r="G14" s="1206" t="s">
        <v>495</v>
      </c>
      <c r="H14" s="2389" t="s">
        <v>1699</v>
      </c>
      <c r="I14" s="1757"/>
    </row>
    <row r="15" spans="1:9" ht="15.75" customHeight="1">
      <c r="A15" s="762"/>
      <c r="B15" s="764"/>
      <c r="C15" s="1208" t="s">
        <v>1038</v>
      </c>
      <c r="D15" s="1752"/>
      <c r="E15" s="1752"/>
      <c r="F15" s="1752"/>
      <c r="G15" s="2182" t="s">
        <v>1039</v>
      </c>
      <c r="H15" s="2389" t="s">
        <v>1699</v>
      </c>
      <c r="I15" s="1757"/>
    </row>
    <row r="16" spans="1:9" ht="15.75" customHeight="1">
      <c r="A16" s="762"/>
      <c r="B16" s="1209" t="s">
        <v>689</v>
      </c>
      <c r="C16" s="1208"/>
      <c r="D16" s="764"/>
      <c r="E16" s="764"/>
      <c r="F16" s="764"/>
      <c r="G16" s="765"/>
      <c r="H16" s="1205"/>
    </row>
    <row r="17" spans="1:9" ht="15.75" customHeight="1">
      <c r="A17" s="762"/>
      <c r="B17" s="1209"/>
      <c r="C17" s="1208" t="s">
        <v>1569</v>
      </c>
      <c r="D17" s="764"/>
      <c r="E17" s="764"/>
      <c r="F17" s="764"/>
      <c r="G17" s="1206" t="s">
        <v>1487</v>
      </c>
      <c r="H17" s="1754" t="s">
        <v>1475</v>
      </c>
      <c r="I17" s="1757"/>
    </row>
    <row r="18" spans="1:9" ht="15.75" customHeight="1">
      <c r="A18" s="762"/>
      <c r="B18" s="1209"/>
      <c r="C18" s="1208" t="s">
        <v>1486</v>
      </c>
      <c r="D18" s="764"/>
      <c r="E18" s="764"/>
      <c r="F18" s="764"/>
      <c r="G18" s="1206" t="s">
        <v>1488</v>
      </c>
      <c r="H18" s="1810" t="s">
        <v>1411</v>
      </c>
    </row>
    <row r="19" spans="1:9" ht="15.75" customHeight="1">
      <c r="A19" s="762"/>
      <c r="B19" s="1209"/>
      <c r="C19" s="1208" t="s">
        <v>1304</v>
      </c>
      <c r="D19" s="764"/>
      <c r="E19" s="764"/>
      <c r="F19" s="764"/>
      <c r="G19" s="1206" t="s">
        <v>1489</v>
      </c>
      <c r="H19" s="1754" t="s">
        <v>1475</v>
      </c>
    </row>
    <row r="20" spans="1:9" ht="15.75" customHeight="1">
      <c r="A20" s="762"/>
      <c r="B20" s="1209"/>
      <c r="C20" s="1208" t="s">
        <v>551</v>
      </c>
      <c r="D20" s="764"/>
      <c r="E20" s="764"/>
      <c r="F20" s="764"/>
      <c r="G20" s="1206" t="s">
        <v>1490</v>
      </c>
      <c r="H20" s="1754" t="s">
        <v>1475</v>
      </c>
    </row>
    <row r="21" spans="1:9" ht="15.75" customHeight="1">
      <c r="A21" s="762"/>
      <c r="B21" s="1209"/>
      <c r="C21" s="1208" t="s">
        <v>1048</v>
      </c>
      <c r="D21" s="764"/>
      <c r="E21" s="764"/>
      <c r="F21" s="764"/>
      <c r="G21" s="1206" t="s">
        <v>1491</v>
      </c>
      <c r="H21" s="1205" t="s">
        <v>1411</v>
      </c>
    </row>
    <row r="22" spans="1:9" ht="15.75" customHeight="1">
      <c r="A22" s="762"/>
      <c r="B22" s="1209"/>
      <c r="C22" s="1208" t="s">
        <v>1492</v>
      </c>
      <c r="D22" s="764"/>
      <c r="E22" s="764"/>
      <c r="F22" s="764"/>
      <c r="G22" s="1206" t="s">
        <v>1493</v>
      </c>
      <c r="H22" s="1810" t="s">
        <v>1037</v>
      </c>
      <c r="I22" s="1757"/>
    </row>
    <row r="23" spans="1:9" ht="15.75" customHeight="1">
      <c r="A23" s="762"/>
      <c r="B23" s="1209"/>
      <c r="C23" s="1208" t="s">
        <v>598</v>
      </c>
      <c r="D23" s="764"/>
      <c r="E23" s="764"/>
      <c r="F23" s="764"/>
      <c r="G23" s="1206" t="s">
        <v>1494</v>
      </c>
      <c r="H23" s="1754" t="s">
        <v>1037</v>
      </c>
      <c r="I23" s="1757"/>
    </row>
    <row r="24" spans="1:9" ht="15.75" customHeight="1">
      <c r="A24" s="762"/>
      <c r="B24" s="1209"/>
      <c r="C24" s="1208" t="s">
        <v>1651</v>
      </c>
      <c r="D24" s="764"/>
      <c r="E24" s="764"/>
      <c r="F24" s="764"/>
      <c r="G24" s="1206" t="s">
        <v>1495</v>
      </c>
      <c r="H24" s="1810" t="s">
        <v>1037</v>
      </c>
      <c r="I24" s="1757"/>
    </row>
    <row r="25" spans="1:9" ht="15.75" customHeight="1">
      <c r="A25" s="762"/>
      <c r="B25" s="1209"/>
      <c r="C25" s="1208" t="s">
        <v>1652</v>
      </c>
      <c r="D25" s="764"/>
      <c r="E25" s="764"/>
      <c r="F25" s="764"/>
      <c r="G25" s="1206" t="s">
        <v>1496</v>
      </c>
      <c r="H25" s="1810" t="s">
        <v>1650</v>
      </c>
    </row>
    <row r="26" spans="1:9" ht="15.75" customHeight="1">
      <c r="A26" s="762"/>
      <c r="B26" s="1209" t="s">
        <v>690</v>
      </c>
      <c r="C26" s="1208"/>
      <c r="D26" s="764"/>
      <c r="E26" s="764"/>
      <c r="F26" s="764"/>
    </row>
    <row r="27" spans="1:9" ht="15.75" customHeight="1">
      <c r="A27" s="762"/>
      <c r="B27" s="1209"/>
      <c r="C27" s="1208" t="s">
        <v>884</v>
      </c>
      <c r="D27" s="764"/>
      <c r="E27" s="764"/>
      <c r="F27" s="764"/>
      <c r="G27" s="1206" t="s">
        <v>1497</v>
      </c>
      <c r="H27" s="1205" t="s">
        <v>1411</v>
      </c>
    </row>
    <row r="28" spans="1:9" ht="15.75" customHeight="1">
      <c r="A28" s="762"/>
      <c r="B28" s="1209"/>
      <c r="C28" s="1208" t="s">
        <v>138</v>
      </c>
      <c r="D28" s="764"/>
      <c r="E28" s="764"/>
      <c r="F28" s="764"/>
      <c r="G28" s="1206" t="s">
        <v>1499</v>
      </c>
      <c r="H28" s="2352" t="s">
        <v>11</v>
      </c>
      <c r="I28" s="1757"/>
    </row>
    <row r="29" spans="1:9" ht="15.75" customHeight="1">
      <c r="A29" s="762"/>
      <c r="B29" s="1209"/>
      <c r="C29" s="1208" t="s">
        <v>1423</v>
      </c>
      <c r="D29" s="764"/>
      <c r="E29" s="764"/>
      <c r="F29" s="764"/>
      <c r="G29" s="1206" t="s">
        <v>1500</v>
      </c>
      <c r="H29" s="2353" t="s">
        <v>11</v>
      </c>
    </row>
    <row r="30" spans="1:9" ht="15.75" customHeight="1">
      <c r="A30" s="762"/>
      <c r="B30" s="1209"/>
      <c r="C30" s="1208" t="s">
        <v>1498</v>
      </c>
      <c r="D30" s="764"/>
      <c r="E30" s="764"/>
      <c r="F30" s="764"/>
      <c r="G30" s="1206" t="s">
        <v>1501</v>
      </c>
      <c r="H30" s="2353" t="s">
        <v>11</v>
      </c>
    </row>
    <row r="31" spans="1:9" ht="31.5" customHeight="1">
      <c r="A31" s="762"/>
      <c r="B31" s="1209"/>
      <c r="C31" s="2407" t="s">
        <v>1504</v>
      </c>
      <c r="D31" s="2408"/>
      <c r="E31" s="2408"/>
      <c r="F31" s="2408"/>
      <c r="G31" s="1206" t="s">
        <v>1502</v>
      </c>
      <c r="H31" s="1205" t="s">
        <v>1411</v>
      </c>
    </row>
    <row r="32" spans="1:9" ht="15.75" customHeight="1">
      <c r="A32" s="762"/>
      <c r="B32" s="1209"/>
      <c r="C32" s="1208" t="s">
        <v>179</v>
      </c>
      <c r="D32" s="1353"/>
      <c r="E32" s="1353"/>
      <c r="F32" s="1353"/>
      <c r="G32" s="1206" t="s">
        <v>1503</v>
      </c>
      <c r="H32" s="1205" t="s">
        <v>1411</v>
      </c>
    </row>
    <row r="33" spans="1:9" ht="15.75" customHeight="1">
      <c r="A33" s="762"/>
      <c r="B33" s="1209"/>
      <c r="C33" s="1208" t="s">
        <v>1507</v>
      </c>
      <c r="D33" s="1353"/>
      <c r="E33" s="1353"/>
      <c r="F33" s="1353"/>
      <c r="G33" s="1206" t="s">
        <v>1505</v>
      </c>
      <c r="H33" s="1205" t="s">
        <v>1411</v>
      </c>
    </row>
    <row r="34" spans="1:9" ht="15.75" customHeight="1">
      <c r="A34" s="762"/>
      <c r="B34" s="1209"/>
      <c r="C34" s="1208" t="s">
        <v>180</v>
      </c>
      <c r="D34" s="1353"/>
      <c r="E34" s="1353"/>
      <c r="F34" s="1353"/>
      <c r="G34" s="1206" t="s">
        <v>1506</v>
      </c>
      <c r="H34" s="1205" t="s">
        <v>1411</v>
      </c>
    </row>
    <row r="35" spans="1:9" ht="31.5" customHeight="1">
      <c r="A35" s="762"/>
      <c r="B35" s="2409" t="s">
        <v>12</v>
      </c>
      <c r="C35" s="2410"/>
      <c r="D35" s="2410"/>
      <c r="E35" s="2410"/>
      <c r="F35" s="2410"/>
    </row>
    <row r="36" spans="1:9" ht="15.75" customHeight="1">
      <c r="A36" s="762"/>
      <c r="B36" s="1209"/>
      <c r="C36" s="1208" t="s">
        <v>691</v>
      </c>
      <c r="D36" s="1353"/>
      <c r="E36" s="1353"/>
      <c r="F36" s="1353"/>
      <c r="G36" s="1206" t="s">
        <v>1508</v>
      </c>
      <c r="H36" s="1205" t="s">
        <v>1411</v>
      </c>
    </row>
    <row r="37" spans="1:9" ht="15.75" customHeight="1">
      <c r="A37" s="762"/>
      <c r="B37" s="1209"/>
      <c r="C37" s="1208" t="s">
        <v>1513</v>
      </c>
      <c r="D37" s="1353"/>
      <c r="E37" s="1353"/>
      <c r="F37" s="1353"/>
      <c r="G37" s="1206" t="s">
        <v>1509</v>
      </c>
      <c r="H37" s="1205" t="s">
        <v>1411</v>
      </c>
    </row>
    <row r="38" spans="1:9" ht="15.75" customHeight="1">
      <c r="A38" s="762"/>
      <c r="B38" s="1209"/>
      <c r="C38" s="1208" t="s">
        <v>1123</v>
      </c>
      <c r="D38" s="1353"/>
      <c r="E38" s="1353"/>
      <c r="F38" s="1353"/>
      <c r="G38" s="1206" t="s">
        <v>1510</v>
      </c>
      <c r="H38" s="2389" t="s">
        <v>1699</v>
      </c>
    </row>
    <row r="39" spans="1:9" ht="15.75" customHeight="1">
      <c r="A39" s="762"/>
      <c r="B39" s="1209"/>
      <c r="C39" s="1208" t="s">
        <v>1514</v>
      </c>
      <c r="D39" s="1353"/>
      <c r="E39" s="1353"/>
      <c r="F39" s="1353"/>
      <c r="G39" s="1206" t="s">
        <v>1511</v>
      </c>
      <c r="H39" s="1205" t="s">
        <v>1411</v>
      </c>
    </row>
    <row r="40" spans="1:9" ht="15.75" customHeight="1">
      <c r="A40" s="762"/>
      <c r="B40" s="764"/>
      <c r="C40" s="1208" t="s">
        <v>692</v>
      </c>
      <c r="D40" s="764"/>
      <c r="E40" s="764"/>
      <c r="F40" s="764"/>
      <c r="G40" s="1206" t="s">
        <v>1512</v>
      </c>
      <c r="H40" s="1205" t="s">
        <v>1411</v>
      </c>
    </row>
    <row r="41" spans="1:9" ht="15.75" customHeight="1">
      <c r="A41" s="762"/>
      <c r="B41" s="764"/>
      <c r="C41" s="1208" t="s">
        <v>1515</v>
      </c>
      <c r="D41" s="764"/>
      <c r="E41" s="764"/>
      <c r="F41" s="764"/>
      <c r="G41" s="2182" t="s">
        <v>373</v>
      </c>
      <c r="H41" s="1810" t="s">
        <v>1037</v>
      </c>
      <c r="I41" s="1757"/>
    </row>
    <row r="42" spans="1:9" ht="15.75" customHeight="1">
      <c r="A42" s="762"/>
      <c r="B42" s="764"/>
      <c r="C42" s="1207"/>
      <c r="D42" s="764"/>
      <c r="E42" s="764"/>
      <c r="F42" s="764"/>
      <c r="G42" s="765"/>
      <c r="H42" s="766"/>
    </row>
    <row r="43" spans="1:9" ht="15.75" customHeight="1">
      <c r="A43" s="762"/>
      <c r="B43" s="2411" t="s">
        <v>1425</v>
      </c>
      <c r="C43" s="2411"/>
      <c r="D43" s="767"/>
      <c r="E43" s="767"/>
      <c r="F43" s="2412" t="s">
        <v>1700</v>
      </c>
      <c r="G43" s="2413"/>
      <c r="H43" s="2413"/>
      <c r="I43" s="1757"/>
    </row>
    <row r="44" spans="1:9" ht="15.75" customHeight="1">
      <c r="A44" s="762"/>
      <c r="B44" s="2414" t="s">
        <v>54</v>
      </c>
      <c r="C44" s="2414"/>
      <c r="D44" s="2414"/>
      <c r="F44" s="2399" t="s">
        <v>56</v>
      </c>
      <c r="G44" s="2399"/>
      <c r="H44" s="2399"/>
    </row>
    <row r="45" spans="1:9" ht="15.75" customHeight="1">
      <c r="A45" s="762"/>
      <c r="B45" s="764"/>
      <c r="C45" s="1207"/>
      <c r="D45" s="764"/>
      <c r="E45" s="764"/>
      <c r="F45" s="764"/>
      <c r="G45" s="765"/>
      <c r="H45" s="766"/>
    </row>
    <row r="46" spans="1:9" ht="15.75" customHeight="1">
      <c r="A46" s="762"/>
      <c r="B46" s="764"/>
      <c r="C46" s="1207"/>
      <c r="D46" s="764"/>
      <c r="E46" s="764"/>
      <c r="F46" s="764"/>
      <c r="G46" s="765"/>
      <c r="H46" s="766"/>
    </row>
    <row r="47" spans="1:9" ht="15.75" customHeight="1">
      <c r="A47" s="762"/>
      <c r="B47" s="764"/>
      <c r="C47" s="1207"/>
      <c r="D47" s="764"/>
      <c r="E47" s="764"/>
      <c r="F47" s="764"/>
      <c r="G47" s="765"/>
      <c r="H47" s="766"/>
    </row>
    <row r="48" spans="1:9" ht="15.75" customHeight="1">
      <c r="A48" s="762"/>
      <c r="B48" s="764"/>
      <c r="C48" s="1207"/>
      <c r="D48" s="764"/>
      <c r="E48" s="764"/>
      <c r="F48" s="764"/>
      <c r="G48" s="765"/>
      <c r="H48" s="766"/>
    </row>
    <row r="49" spans="1:9" ht="22.5" customHeight="1">
      <c r="A49" s="762"/>
      <c r="B49" s="2400" t="s">
        <v>1424</v>
      </c>
      <c r="C49" s="2401"/>
      <c r="D49" s="2401"/>
      <c r="E49" s="2401"/>
      <c r="F49" s="2401"/>
      <c r="G49" s="2401"/>
      <c r="H49" s="2402"/>
    </row>
    <row r="50" spans="1:9" ht="22.5" customHeight="1">
      <c r="A50" s="762"/>
      <c r="B50" s="2400" t="s">
        <v>53</v>
      </c>
      <c r="C50" s="2401"/>
      <c r="D50" s="2401"/>
      <c r="E50" s="2401"/>
      <c r="F50" s="2401"/>
      <c r="G50" s="2401"/>
      <c r="H50" s="2402"/>
    </row>
    <row r="51" spans="1:9" ht="15.75" customHeight="1">
      <c r="A51" s="762"/>
      <c r="B51" s="765"/>
      <c r="C51" s="763"/>
      <c r="D51" s="765"/>
      <c r="E51" s="765"/>
      <c r="F51" s="765"/>
      <c r="G51" s="765"/>
      <c r="H51" s="765"/>
    </row>
    <row r="52" spans="1:9" ht="15.75" customHeight="1">
      <c r="A52" s="762"/>
      <c r="B52" s="765"/>
      <c r="C52" s="763"/>
      <c r="D52" s="765"/>
      <c r="E52" s="765"/>
      <c r="F52" s="765"/>
      <c r="G52" s="2419" t="s">
        <v>498</v>
      </c>
      <c r="H52" s="2421" t="s">
        <v>178</v>
      </c>
    </row>
    <row r="53" spans="1:9" ht="15.75" customHeight="1">
      <c r="A53" s="762"/>
      <c r="B53" s="765"/>
      <c r="C53" s="763"/>
      <c r="D53" s="765"/>
      <c r="E53" s="765"/>
      <c r="F53" s="765"/>
      <c r="G53" s="2420"/>
      <c r="H53" s="2421"/>
    </row>
    <row r="54" spans="1:9" ht="15.75" customHeight="1">
      <c r="A54" s="762"/>
      <c r="B54" s="765"/>
      <c r="C54" s="763"/>
      <c r="D54" s="765"/>
      <c r="E54" s="765"/>
      <c r="F54" s="765"/>
      <c r="G54" s="2420"/>
      <c r="H54" s="2421"/>
    </row>
    <row r="55" spans="1:9" ht="31.5" customHeight="1">
      <c r="A55" s="762"/>
      <c r="B55" s="2398" t="s">
        <v>181</v>
      </c>
      <c r="C55" s="2398"/>
      <c r="D55" s="2398"/>
      <c r="E55" s="2398"/>
      <c r="F55" s="2398"/>
      <c r="G55" s="1206" t="s">
        <v>1516</v>
      </c>
      <c r="H55" s="1205" t="s">
        <v>1411</v>
      </c>
    </row>
    <row r="56" spans="1:9" ht="31.5" customHeight="1">
      <c r="A56" s="762"/>
      <c r="B56" s="2398" t="s">
        <v>757</v>
      </c>
      <c r="C56" s="2408"/>
      <c r="D56" s="2408"/>
      <c r="E56" s="2408"/>
      <c r="F56" s="2408"/>
      <c r="G56" s="1206" t="s">
        <v>1517</v>
      </c>
      <c r="H56" s="2389" t="s">
        <v>1699</v>
      </c>
    </row>
    <row r="57" spans="1:9" ht="15.75" customHeight="1">
      <c r="A57" s="762"/>
      <c r="B57" s="2398" t="s">
        <v>694</v>
      </c>
      <c r="C57" s="2398"/>
      <c r="D57" s="2398"/>
      <c r="E57" s="2398"/>
      <c r="F57" s="2398"/>
      <c r="G57" s="1206"/>
      <c r="H57" s="1205"/>
    </row>
    <row r="58" spans="1:9" ht="15.75" customHeight="1">
      <c r="A58" s="762"/>
      <c r="B58" s="764"/>
      <c r="C58" s="1208" t="s">
        <v>1152</v>
      </c>
      <c r="D58" s="764"/>
      <c r="E58" s="764"/>
      <c r="F58" s="764"/>
      <c r="G58" s="1206" t="s">
        <v>1518</v>
      </c>
      <c r="H58" s="1205" t="s">
        <v>1411</v>
      </c>
    </row>
    <row r="59" spans="1:9" ht="15.75" customHeight="1">
      <c r="A59" s="762"/>
      <c r="B59" s="764"/>
      <c r="C59" s="1208" t="s">
        <v>1521</v>
      </c>
      <c r="D59" s="764"/>
      <c r="E59" s="764"/>
      <c r="F59" s="764"/>
      <c r="G59" s="1206" t="s">
        <v>1519</v>
      </c>
      <c r="H59" s="1205" t="s">
        <v>1411</v>
      </c>
    </row>
    <row r="60" spans="1:9" ht="15.75" customHeight="1">
      <c r="A60" s="762"/>
      <c r="B60" s="764"/>
      <c r="C60" s="1208" t="s">
        <v>1522</v>
      </c>
      <c r="D60" s="764"/>
      <c r="E60" s="764"/>
      <c r="F60" s="764"/>
      <c r="G60" s="1206" t="s">
        <v>1520</v>
      </c>
      <c r="H60" s="1810" t="s">
        <v>1037</v>
      </c>
      <c r="I60" s="1757"/>
    </row>
    <row r="61" spans="1:9" ht="15.75" customHeight="1">
      <c r="A61" s="762"/>
      <c r="B61" s="764"/>
      <c r="C61" s="1208" t="s">
        <v>182</v>
      </c>
      <c r="D61" s="764"/>
      <c r="E61" s="764"/>
      <c r="F61" s="764"/>
      <c r="G61" s="1206" t="s">
        <v>1523</v>
      </c>
      <c r="H61" s="1205" t="s">
        <v>1411</v>
      </c>
    </row>
    <row r="62" spans="1:9" ht="15.75" customHeight="1">
      <c r="A62" s="762"/>
      <c r="B62" s="2398" t="s">
        <v>655</v>
      </c>
      <c r="C62" s="2398"/>
      <c r="D62" s="2398"/>
      <c r="E62" s="2398"/>
      <c r="F62" s="2398"/>
      <c r="G62" s="1206"/>
      <c r="H62" s="1205"/>
    </row>
    <row r="63" spans="1:9" ht="15.75" customHeight="1">
      <c r="A63" s="762"/>
      <c r="B63" s="764"/>
      <c r="C63" s="1208" t="s">
        <v>1529</v>
      </c>
      <c r="D63" s="764"/>
      <c r="E63" s="764"/>
      <c r="F63" s="764"/>
      <c r="G63" s="1206" t="s">
        <v>1524</v>
      </c>
      <c r="H63" s="2352" t="s">
        <v>11</v>
      </c>
    </row>
    <row r="64" spans="1:9" ht="15.75" customHeight="1">
      <c r="A64" s="762"/>
      <c r="B64" s="764"/>
      <c r="C64" s="2429" t="s">
        <v>746</v>
      </c>
      <c r="D64" s="2429"/>
      <c r="E64" s="2429"/>
      <c r="F64" s="2429"/>
      <c r="G64" s="1206" t="s">
        <v>747</v>
      </c>
      <c r="H64" s="1205" t="s">
        <v>1411</v>
      </c>
    </row>
    <row r="65" spans="1:9" ht="15.75" customHeight="1">
      <c r="A65" s="762"/>
      <c r="B65" s="764"/>
      <c r="C65" s="1208" t="s">
        <v>1530</v>
      </c>
      <c r="D65" s="764"/>
      <c r="E65" s="764"/>
      <c r="F65" s="764"/>
      <c r="G65" s="1206" t="s">
        <v>1525</v>
      </c>
      <c r="H65" s="2352" t="s">
        <v>11</v>
      </c>
      <c r="I65" s="1757"/>
    </row>
    <row r="66" spans="1:9" ht="15.75" customHeight="1">
      <c r="A66" s="762"/>
      <c r="B66" s="764"/>
      <c r="C66" s="2429" t="s">
        <v>750</v>
      </c>
      <c r="D66" s="2429"/>
      <c r="E66" s="2429"/>
      <c r="F66" s="2429"/>
      <c r="G66" s="1206" t="s">
        <v>748</v>
      </c>
      <c r="H66" s="1810" t="s">
        <v>1037</v>
      </c>
      <c r="I66" s="1757"/>
    </row>
    <row r="67" spans="1:9" ht="15.75" customHeight="1">
      <c r="A67" s="762"/>
      <c r="B67" s="764"/>
      <c r="C67" s="1208" t="s">
        <v>695</v>
      </c>
      <c r="D67" s="764"/>
      <c r="E67" s="764"/>
      <c r="F67" s="764"/>
      <c r="G67" s="1206" t="s">
        <v>1526</v>
      </c>
      <c r="H67" s="1205" t="s">
        <v>1411</v>
      </c>
    </row>
    <row r="68" spans="1:9" ht="15.75" customHeight="1">
      <c r="A68" s="762"/>
      <c r="B68" s="764"/>
      <c r="C68" s="1208" t="s">
        <v>1531</v>
      </c>
      <c r="D68" s="764"/>
      <c r="E68" s="764"/>
      <c r="F68" s="764"/>
      <c r="G68" s="1206" t="s">
        <v>1527</v>
      </c>
      <c r="H68" s="1205" t="s">
        <v>1411</v>
      </c>
    </row>
    <row r="69" spans="1:9" ht="15.75" customHeight="1">
      <c r="A69" s="762"/>
      <c r="B69" s="764"/>
      <c r="C69" s="2417" t="s">
        <v>749</v>
      </c>
      <c r="D69" s="2417"/>
      <c r="E69" s="2417"/>
      <c r="F69" s="2417"/>
      <c r="G69" s="1206" t="s">
        <v>1528</v>
      </c>
      <c r="H69" s="1205" t="s">
        <v>1411</v>
      </c>
    </row>
    <row r="70" spans="1:9" ht="24.95" customHeight="1">
      <c r="A70" s="762"/>
      <c r="B70" s="764"/>
      <c r="C70" s="2418" t="s">
        <v>755</v>
      </c>
      <c r="D70" s="2430"/>
      <c r="E70" s="2430"/>
      <c r="F70" s="2430"/>
      <c r="G70" s="1206" t="s">
        <v>751</v>
      </c>
      <c r="H70" s="1205" t="s">
        <v>1411</v>
      </c>
    </row>
    <row r="71" spans="1:9" ht="15.75" customHeight="1">
      <c r="A71" s="762"/>
      <c r="B71" s="764"/>
      <c r="C71" s="2417" t="s">
        <v>754</v>
      </c>
      <c r="D71" s="2417"/>
      <c r="E71" s="2417"/>
      <c r="F71" s="2417"/>
      <c r="G71" s="1206" t="s">
        <v>752</v>
      </c>
      <c r="H71" s="1205" t="s">
        <v>1411</v>
      </c>
    </row>
    <row r="72" spans="1:9" ht="24.95" customHeight="1">
      <c r="A72" s="762"/>
      <c r="B72" s="764"/>
      <c r="C72" s="2418" t="s">
        <v>756</v>
      </c>
      <c r="D72" s="2418"/>
      <c r="E72" s="2418"/>
      <c r="F72" s="2418"/>
      <c r="G72" s="1206" t="s">
        <v>753</v>
      </c>
      <c r="H72" s="1205" t="s">
        <v>1411</v>
      </c>
    </row>
    <row r="73" spans="1:9" ht="15.75" customHeight="1">
      <c r="A73" s="762"/>
      <c r="B73" s="764"/>
      <c r="C73" s="1755" t="s">
        <v>727</v>
      </c>
      <c r="D73" s="1752"/>
      <c r="E73" s="1752"/>
      <c r="F73" s="1752"/>
      <c r="G73" s="1206" t="s">
        <v>1532</v>
      </c>
      <c r="H73" s="2353" t="s">
        <v>11</v>
      </c>
    </row>
    <row r="74" spans="1:9" ht="15.75" customHeight="1">
      <c r="A74" s="762"/>
      <c r="B74" s="764"/>
      <c r="C74" s="1756" t="s">
        <v>728</v>
      </c>
      <c r="D74" s="1752"/>
      <c r="E74" s="1752"/>
      <c r="F74" s="1752"/>
      <c r="G74" s="1206" t="s">
        <v>1533</v>
      </c>
      <c r="H74" s="2353" t="s">
        <v>11</v>
      </c>
    </row>
    <row r="75" spans="1:9" ht="15.75" customHeight="1">
      <c r="A75" s="762"/>
      <c r="B75" s="764"/>
      <c r="C75" s="1755" t="s">
        <v>729</v>
      </c>
      <c r="D75" s="1752"/>
      <c r="E75" s="1752"/>
      <c r="F75" s="1752"/>
      <c r="G75" s="1206" t="s">
        <v>1534</v>
      </c>
      <c r="H75" s="2353" t="s">
        <v>11</v>
      </c>
    </row>
    <row r="76" spans="1:9" ht="15.75" customHeight="1">
      <c r="A76" s="762"/>
      <c r="B76" s="764"/>
      <c r="C76" s="1755" t="s">
        <v>730</v>
      </c>
      <c r="D76" s="1752"/>
      <c r="E76" s="1752"/>
      <c r="F76" s="1752"/>
      <c r="G76" s="1206" t="s">
        <v>1535</v>
      </c>
      <c r="H76" s="1205" t="s">
        <v>1411</v>
      </c>
    </row>
    <row r="77" spans="1:9" ht="15.75" customHeight="1">
      <c r="A77" s="762"/>
      <c r="B77" s="764"/>
      <c r="C77" s="1755" t="s">
        <v>731</v>
      </c>
      <c r="D77" s="1752"/>
      <c r="E77" s="1752"/>
      <c r="F77" s="1752"/>
      <c r="G77" s="1206" t="s">
        <v>1536</v>
      </c>
      <c r="H77" s="1205" t="s">
        <v>1411</v>
      </c>
    </row>
    <row r="78" spans="1:9" ht="31.5" customHeight="1">
      <c r="A78" s="762"/>
      <c r="B78" s="764"/>
      <c r="C78" s="2415" t="s">
        <v>732</v>
      </c>
      <c r="D78" s="2416"/>
      <c r="E78" s="2416"/>
      <c r="F78" s="2416"/>
      <c r="G78" s="1206" t="s">
        <v>1537</v>
      </c>
      <c r="H78" s="1205" t="s">
        <v>1411</v>
      </c>
    </row>
    <row r="79" spans="1:9" ht="31.5" customHeight="1">
      <c r="A79" s="762"/>
      <c r="B79" s="764"/>
      <c r="C79" s="2415" t="s">
        <v>733</v>
      </c>
      <c r="D79" s="2416"/>
      <c r="E79" s="2416"/>
      <c r="F79" s="2416"/>
      <c r="G79" s="1206" t="s">
        <v>1538</v>
      </c>
      <c r="H79" s="1205" t="s">
        <v>1411</v>
      </c>
    </row>
    <row r="80" spans="1:9" ht="15.75" customHeight="1">
      <c r="A80" s="762"/>
      <c r="B80" s="1209"/>
    </row>
    <row r="81" spans="1:9" ht="15.75" customHeight="1">
      <c r="A81" s="762"/>
      <c r="B81" s="764"/>
      <c r="C81" s="1207"/>
      <c r="D81" s="764"/>
      <c r="E81" s="764"/>
      <c r="F81" s="764"/>
      <c r="G81" s="765"/>
      <c r="H81" s="766"/>
    </row>
    <row r="82" spans="1:9" ht="15.75" customHeight="1">
      <c r="A82" s="762"/>
      <c r="B82" s="2411" t="s">
        <v>1425</v>
      </c>
      <c r="C82" s="2411"/>
      <c r="D82" s="767"/>
      <c r="E82" s="767"/>
      <c r="F82" s="2422" t="s">
        <v>1705</v>
      </c>
      <c r="G82" s="2423"/>
      <c r="H82" s="2423"/>
      <c r="I82" s="1757"/>
    </row>
    <row r="83" spans="1:9" ht="15.75" customHeight="1">
      <c r="A83" s="762"/>
      <c r="B83" s="2414" t="s">
        <v>55</v>
      </c>
      <c r="C83" s="2414"/>
      <c r="D83" s="2414"/>
      <c r="F83" s="2399" t="s">
        <v>678</v>
      </c>
      <c r="G83" s="2399"/>
      <c r="H83" s="2399"/>
    </row>
    <row r="84" spans="1:9" ht="15.75" customHeight="1">
      <c r="A84" s="762"/>
      <c r="B84" s="764"/>
      <c r="C84" s="1207"/>
      <c r="D84" s="764"/>
      <c r="E84" s="764"/>
      <c r="F84" s="764"/>
      <c r="G84" s="765"/>
      <c r="H84" s="766"/>
    </row>
    <row r="85" spans="1:9" ht="15.75" customHeight="1">
      <c r="A85" s="762"/>
      <c r="B85" s="764"/>
      <c r="C85" s="1207"/>
      <c r="D85" s="764"/>
      <c r="E85" s="764"/>
      <c r="F85" s="764"/>
      <c r="G85" s="765"/>
      <c r="H85" s="766"/>
    </row>
    <row r="86" spans="1:9" ht="15.75" customHeight="1">
      <c r="A86" s="762"/>
      <c r="B86" s="764"/>
      <c r="C86" s="1207"/>
      <c r="D86" s="764"/>
      <c r="E86" s="764"/>
      <c r="F86" s="764"/>
      <c r="G86" s="765"/>
      <c r="H86" s="766"/>
    </row>
    <row r="87" spans="1:9" ht="15.75" customHeight="1">
      <c r="A87" s="762"/>
      <c r="B87" s="764"/>
      <c r="C87" s="1207"/>
      <c r="D87" s="764"/>
      <c r="E87" s="764"/>
      <c r="F87" s="764"/>
      <c r="G87" s="765"/>
      <c r="H87" s="766"/>
    </row>
    <row r="88" spans="1:9" ht="22.5" customHeight="1">
      <c r="A88" s="762"/>
      <c r="B88" s="2400" t="s">
        <v>1424</v>
      </c>
      <c r="C88" s="2401"/>
      <c r="D88" s="2401"/>
      <c r="E88" s="2401"/>
      <c r="F88" s="2401"/>
      <c r="G88" s="2401"/>
      <c r="H88" s="2402"/>
    </row>
    <row r="89" spans="1:9" ht="22.5" customHeight="1">
      <c r="A89" s="762"/>
      <c r="B89" s="2400" t="s">
        <v>53</v>
      </c>
      <c r="C89" s="2401"/>
      <c r="D89" s="2401"/>
      <c r="E89" s="2401"/>
      <c r="F89" s="2401"/>
      <c r="G89" s="2401"/>
      <c r="H89" s="2402"/>
    </row>
    <row r="90" spans="1:9" ht="15.75" customHeight="1">
      <c r="A90" s="762"/>
      <c r="B90" s="765"/>
      <c r="C90" s="763"/>
      <c r="D90" s="765"/>
      <c r="E90" s="765"/>
      <c r="F90" s="765"/>
      <c r="G90" s="765"/>
      <c r="H90" s="765"/>
    </row>
    <row r="91" spans="1:9" ht="15.75" customHeight="1">
      <c r="A91" s="762"/>
      <c r="B91" s="765"/>
      <c r="C91" s="763"/>
      <c r="D91" s="765"/>
      <c r="E91" s="765"/>
      <c r="F91" s="765"/>
      <c r="G91" s="765"/>
      <c r="H91" s="765"/>
    </row>
    <row r="92" spans="1:9" ht="15.75" customHeight="1">
      <c r="A92" s="762"/>
      <c r="B92" s="765"/>
      <c r="C92" s="763"/>
      <c r="D92" s="765"/>
      <c r="E92" s="765"/>
      <c r="F92" s="765"/>
      <c r="G92" s="2419" t="s">
        <v>498</v>
      </c>
      <c r="H92" s="2421" t="s">
        <v>178</v>
      </c>
    </row>
    <row r="93" spans="1:9" ht="15.75" customHeight="1">
      <c r="A93" s="762"/>
      <c r="B93" s="765"/>
      <c r="C93" s="763"/>
      <c r="D93" s="765"/>
      <c r="E93" s="765"/>
      <c r="F93" s="765"/>
      <c r="G93" s="2420"/>
      <c r="H93" s="2421"/>
    </row>
    <row r="94" spans="1:9" ht="15.75" customHeight="1">
      <c r="A94" s="762"/>
      <c r="B94" s="765"/>
      <c r="C94" s="763"/>
      <c r="D94" s="765"/>
      <c r="E94" s="765"/>
      <c r="F94" s="765"/>
      <c r="G94" s="2420"/>
      <c r="H94" s="2421"/>
    </row>
    <row r="95" spans="1:9" ht="15.75" customHeight="1">
      <c r="A95" s="762"/>
      <c r="B95" s="1209"/>
      <c r="C95" s="1208"/>
      <c r="D95" s="764"/>
      <c r="E95" s="764"/>
      <c r="F95" s="764"/>
      <c r="G95" s="1206"/>
      <c r="H95" s="1205"/>
    </row>
    <row r="96" spans="1:9" ht="15.75" customHeight="1">
      <c r="A96" s="762"/>
      <c r="B96" s="700" t="s">
        <v>721</v>
      </c>
      <c r="C96" s="1757"/>
      <c r="G96" s="1206"/>
      <c r="H96" s="1205"/>
    </row>
    <row r="97" spans="1:9" ht="15.75" customHeight="1">
      <c r="A97" s="762"/>
      <c r="B97" s="1209"/>
      <c r="C97" s="326" t="s">
        <v>771</v>
      </c>
      <c r="G97" s="1206" t="s">
        <v>1539</v>
      </c>
      <c r="H97" s="1205" t="s">
        <v>1411</v>
      </c>
    </row>
    <row r="98" spans="1:9" ht="15.75" customHeight="1">
      <c r="A98" s="762"/>
      <c r="B98" s="1209"/>
      <c r="C98" s="326" t="s">
        <v>776</v>
      </c>
      <c r="G98" s="1206" t="s">
        <v>1540</v>
      </c>
      <c r="H98" s="1205" t="s">
        <v>1411</v>
      </c>
    </row>
    <row r="99" spans="1:9" ht="15.75" customHeight="1">
      <c r="A99" s="762"/>
      <c r="B99" s="1209"/>
      <c r="C99" s="1208" t="s">
        <v>672</v>
      </c>
      <c r="D99" s="764"/>
      <c r="E99" s="764"/>
      <c r="F99" s="764"/>
      <c r="G99" s="1206" t="s">
        <v>1541</v>
      </c>
      <c r="H99" s="1205" t="s">
        <v>1411</v>
      </c>
    </row>
    <row r="100" spans="1:9" ht="15.75" customHeight="1">
      <c r="A100" s="762"/>
      <c r="B100" s="1209"/>
      <c r="C100" s="1208" t="s">
        <v>673</v>
      </c>
      <c r="D100" s="764"/>
      <c r="E100" s="764"/>
      <c r="F100" s="764"/>
      <c r="G100" s="1206" t="s">
        <v>1542</v>
      </c>
      <c r="H100" s="1205" t="s">
        <v>1411</v>
      </c>
    </row>
    <row r="101" spans="1:9" ht="15.75" customHeight="1">
      <c r="A101" s="762"/>
      <c r="B101" s="1209"/>
      <c r="C101" s="1208" t="s">
        <v>674</v>
      </c>
      <c r="D101" s="764"/>
      <c r="E101" s="764"/>
      <c r="F101" s="764"/>
      <c r="G101" s="1206" t="s">
        <v>1543</v>
      </c>
      <c r="H101" s="1205" t="s">
        <v>1411</v>
      </c>
    </row>
    <row r="102" spans="1:9" ht="15.75" customHeight="1">
      <c r="A102" s="762"/>
      <c r="B102" s="1209"/>
      <c r="C102" s="1208" t="s">
        <v>675</v>
      </c>
      <c r="D102" s="764"/>
      <c r="E102" s="764"/>
      <c r="F102" s="764"/>
      <c r="G102" s="1206" t="s">
        <v>1544</v>
      </c>
      <c r="H102" s="1205" t="s">
        <v>1411</v>
      </c>
    </row>
    <row r="103" spans="1:9" ht="15.75" customHeight="1">
      <c r="A103" s="762"/>
      <c r="B103" s="1209" t="s">
        <v>772</v>
      </c>
      <c r="C103" s="1208"/>
      <c r="D103" s="764"/>
      <c r="E103" s="764"/>
      <c r="F103" s="764"/>
      <c r="G103" s="1206"/>
      <c r="H103" s="1205"/>
    </row>
    <row r="104" spans="1:9" ht="15.75" customHeight="1">
      <c r="A104" s="762"/>
      <c r="B104" s="1209"/>
      <c r="C104" s="1208" t="s">
        <v>1176</v>
      </c>
      <c r="D104" s="764"/>
      <c r="E104" s="764"/>
      <c r="F104" s="764"/>
      <c r="G104" s="1206" t="s">
        <v>676</v>
      </c>
      <c r="H104" s="1754" t="s">
        <v>1141</v>
      </c>
    </row>
    <row r="105" spans="1:9" ht="15.75" customHeight="1">
      <c r="A105" s="762"/>
      <c r="B105" s="1209"/>
      <c r="C105" s="1208" t="s">
        <v>1662</v>
      </c>
      <c r="D105" s="764"/>
      <c r="E105" s="764"/>
      <c r="F105" s="764"/>
      <c r="G105" s="1206" t="s">
        <v>677</v>
      </c>
      <c r="H105" s="1205" t="s">
        <v>1411</v>
      </c>
    </row>
    <row r="106" spans="1:9" ht="15.75" customHeight="1">
      <c r="A106" s="762"/>
      <c r="B106" s="2354" t="s">
        <v>1677</v>
      </c>
      <c r="C106" s="2354"/>
      <c r="D106" s="2354"/>
      <c r="E106" s="2355"/>
      <c r="F106" s="2355"/>
      <c r="G106" s="2356"/>
      <c r="H106" s="2353"/>
    </row>
    <row r="107" spans="1:9" ht="15.75" customHeight="1">
      <c r="A107" s="762"/>
      <c r="B107" s="2357"/>
      <c r="C107" s="2358" t="s">
        <v>1677</v>
      </c>
      <c r="D107" s="2355"/>
      <c r="E107" s="2355"/>
      <c r="F107" s="2355"/>
      <c r="G107" s="2356" t="s">
        <v>1678</v>
      </c>
      <c r="H107" s="2352" t="s">
        <v>11</v>
      </c>
    </row>
    <row r="108" spans="1:9" ht="15.75" customHeight="1">
      <c r="A108" s="762"/>
      <c r="B108" s="1209" t="s">
        <v>679</v>
      </c>
      <c r="C108" s="1208"/>
      <c r="D108" s="764"/>
      <c r="E108" s="764"/>
      <c r="F108" s="764"/>
      <c r="G108" s="1206"/>
      <c r="H108" s="1205"/>
    </row>
    <row r="109" spans="1:9" ht="31.5" customHeight="1">
      <c r="A109" s="762"/>
      <c r="B109" s="1209"/>
      <c r="C109" s="2407" t="s">
        <v>775</v>
      </c>
      <c r="D109" s="2427"/>
      <c r="E109" s="2427"/>
      <c r="F109" s="2427"/>
      <c r="G109" s="1206" t="s">
        <v>680</v>
      </c>
      <c r="H109" s="1205" t="s">
        <v>1411</v>
      </c>
    </row>
    <row r="110" spans="1:9" ht="31.5" customHeight="1">
      <c r="A110" s="762"/>
      <c r="B110" s="765"/>
      <c r="C110" s="2407" t="s">
        <v>775</v>
      </c>
      <c r="D110" s="2427"/>
      <c r="E110" s="2427"/>
      <c r="F110" s="2427"/>
      <c r="G110" s="1206" t="s">
        <v>681</v>
      </c>
      <c r="H110" s="1205" t="s">
        <v>1411</v>
      </c>
    </row>
    <row r="111" spans="1:9" ht="15.75" customHeight="1">
      <c r="A111" s="762"/>
      <c r="B111" s="1209" t="s">
        <v>671</v>
      </c>
      <c r="C111" s="835"/>
      <c r="D111" s="765"/>
      <c r="E111" s="765"/>
      <c r="F111" s="765"/>
      <c r="G111" s="1206"/>
      <c r="H111" s="1205"/>
    </row>
    <row r="112" spans="1:9" ht="15.75" customHeight="1">
      <c r="A112" s="762"/>
      <c r="B112" s="765"/>
      <c r="C112" s="1208" t="s">
        <v>682</v>
      </c>
      <c r="D112" s="765"/>
      <c r="E112" s="765"/>
      <c r="F112" s="765"/>
      <c r="G112" s="1206" t="s">
        <v>684</v>
      </c>
      <c r="H112" s="1754" t="s">
        <v>1037</v>
      </c>
      <c r="I112" s="1757"/>
    </row>
    <row r="113" spans="1:9" ht="15.75" customHeight="1">
      <c r="A113" s="762"/>
      <c r="B113" s="765"/>
      <c r="C113" s="1208" t="s">
        <v>683</v>
      </c>
      <c r="D113" s="765"/>
      <c r="E113" s="765"/>
      <c r="F113" s="765"/>
      <c r="G113" s="1206" t="s">
        <v>685</v>
      </c>
      <c r="H113" s="1754" t="s">
        <v>1037</v>
      </c>
      <c r="I113" s="1757"/>
    </row>
    <row r="114" spans="1:9" ht="15.75" customHeight="1">
      <c r="A114" s="762"/>
      <c r="B114" s="765"/>
      <c r="C114" s="1208" t="s">
        <v>659</v>
      </c>
      <c r="D114" s="765"/>
      <c r="E114" s="765"/>
      <c r="F114" s="765"/>
      <c r="G114" s="1206" t="s">
        <v>686</v>
      </c>
      <c r="H114" s="2353" t="s">
        <v>11</v>
      </c>
      <c r="I114" s="1757"/>
    </row>
    <row r="115" spans="1:9" ht="15.75" customHeight="1">
      <c r="A115" s="762"/>
      <c r="B115" s="765"/>
      <c r="C115" s="1208" t="s">
        <v>774</v>
      </c>
      <c r="D115" s="765"/>
      <c r="E115" s="765"/>
      <c r="F115" s="765"/>
      <c r="G115" s="1206" t="s">
        <v>687</v>
      </c>
      <c r="H115" s="1810" t="s">
        <v>1037</v>
      </c>
      <c r="I115" s="1757"/>
    </row>
    <row r="116" spans="1:9" ht="15.75" customHeight="1">
      <c r="A116" s="762"/>
      <c r="B116" s="765"/>
      <c r="C116" s="1208" t="s">
        <v>656</v>
      </c>
      <c r="D116" s="765"/>
      <c r="E116" s="765"/>
      <c r="F116" s="765"/>
      <c r="G116" s="1206" t="s">
        <v>688</v>
      </c>
      <c r="H116" s="1205" t="s">
        <v>1475</v>
      </c>
    </row>
    <row r="117" spans="1:9" ht="15.75" customHeight="1">
      <c r="A117" s="762"/>
      <c r="B117" s="765"/>
      <c r="C117" s="835"/>
      <c r="D117" s="765"/>
      <c r="E117" s="765"/>
      <c r="F117" s="765"/>
      <c r="G117" s="1206"/>
      <c r="H117" s="1205"/>
    </row>
    <row r="118" spans="1:9" ht="15.75" customHeight="1">
      <c r="A118" s="762"/>
      <c r="B118" s="765"/>
      <c r="C118" s="835"/>
      <c r="D118" s="765"/>
      <c r="E118" s="765"/>
      <c r="F118" s="765"/>
      <c r="G118" s="1206"/>
      <c r="H118" s="1205"/>
    </row>
    <row r="119" spans="1:9" ht="15.75" customHeight="1">
      <c r="A119" s="762"/>
      <c r="B119" s="765"/>
      <c r="C119" s="835"/>
      <c r="D119" s="765"/>
      <c r="E119" s="765"/>
      <c r="F119" s="765"/>
      <c r="G119" s="1206"/>
      <c r="H119" s="1205"/>
    </row>
    <row r="120" spans="1:9" ht="15.75" customHeight="1">
      <c r="A120" s="762"/>
      <c r="B120" s="765"/>
      <c r="C120" s="835"/>
      <c r="D120" s="765"/>
      <c r="E120" s="765"/>
      <c r="F120" s="765"/>
      <c r="G120" s="1206"/>
      <c r="H120" s="1205"/>
    </row>
    <row r="121" spans="1:9" ht="15.75" customHeight="1">
      <c r="A121" s="762"/>
      <c r="B121" s="765"/>
      <c r="C121" s="835"/>
      <c r="D121" s="765"/>
      <c r="E121" s="765"/>
      <c r="F121" s="765"/>
      <c r="G121" s="1206"/>
      <c r="H121" s="1205"/>
    </row>
    <row r="122" spans="1:9" ht="15.75" customHeight="1">
      <c r="A122" s="762"/>
      <c r="B122" s="765"/>
      <c r="C122" s="835"/>
      <c r="D122" s="765"/>
      <c r="E122" s="765"/>
      <c r="F122" s="765"/>
      <c r="G122" s="1206"/>
      <c r="H122" s="1205"/>
    </row>
    <row r="123" spans="1:9" ht="15.75" customHeight="1">
      <c r="A123" s="762"/>
      <c r="B123" s="764"/>
      <c r="C123" s="1207"/>
      <c r="D123" s="764"/>
      <c r="E123" s="764"/>
      <c r="F123" s="764"/>
      <c r="G123" s="765"/>
      <c r="H123" s="766"/>
    </row>
    <row r="124" spans="1:9" ht="15.75" customHeight="1">
      <c r="A124" s="762"/>
      <c r="B124" s="764"/>
      <c r="C124" s="1207"/>
      <c r="D124" s="764"/>
      <c r="E124" s="764"/>
      <c r="F124" s="764"/>
      <c r="G124" s="765"/>
      <c r="H124" s="766"/>
    </row>
    <row r="125" spans="1:9">
      <c r="A125" s="2411" t="s">
        <v>1425</v>
      </c>
      <c r="B125" s="2411"/>
      <c r="C125" s="2426"/>
      <c r="D125" s="767"/>
      <c r="E125" s="2428" t="s">
        <v>1679</v>
      </c>
      <c r="F125" s="2428"/>
      <c r="G125" s="2428"/>
      <c r="H125" s="2428"/>
      <c r="I125" s="1757"/>
    </row>
    <row r="126" spans="1:9" ht="16.5" customHeight="1">
      <c r="A126" s="2424" t="s">
        <v>722</v>
      </c>
      <c r="B126" s="2424"/>
      <c r="C126" s="2424"/>
      <c r="D126" s="2425"/>
      <c r="E126" s="2399" t="s">
        <v>488</v>
      </c>
      <c r="F126" s="2399"/>
      <c r="G126" s="2399"/>
      <c r="H126" s="2399"/>
    </row>
    <row r="130" ht="15.75" customHeight="1"/>
    <row r="131" ht="15" customHeight="1"/>
  </sheetData>
  <sheetProtection password="CF7A" sheet="1" objects="1" scenarios="1"/>
  <customSheetViews>
    <customSheetView guid="{0018DE7A-2A12-41D9-A6DC-D5782C59656B}" showRuler="0" topLeftCell="A70">
      <selection activeCell="B73" sqref="B73:F74"/>
      <rowBreaks count="1" manualBreakCount="1">
        <brk id="43" max="7" man="1"/>
      </rowBreaks>
      <pageMargins left="0.75" right="0.75" top="1" bottom="1" header="0.5" footer="0.5"/>
      <pageSetup paperSize="9" scale="96" orientation="portrait" r:id="rId1"/>
      <headerFooter alignWithMargins="0"/>
    </customSheetView>
  </customSheetViews>
  <mergeCells count="42">
    <mergeCell ref="B50:H50"/>
    <mergeCell ref="B55:F55"/>
    <mergeCell ref="H52:H54"/>
    <mergeCell ref="G52:G54"/>
    <mergeCell ref="B62:F62"/>
    <mergeCell ref="A126:D126"/>
    <mergeCell ref="A125:C125"/>
    <mergeCell ref="C110:F110"/>
    <mergeCell ref="C109:F109"/>
    <mergeCell ref="E126:H126"/>
    <mergeCell ref="E125:H125"/>
    <mergeCell ref="B89:H89"/>
    <mergeCell ref="G92:G94"/>
    <mergeCell ref="H92:H94"/>
    <mergeCell ref="C79:F79"/>
    <mergeCell ref="B82:C82"/>
    <mergeCell ref="F82:H82"/>
    <mergeCell ref="B83:D83"/>
    <mergeCell ref="F83:H83"/>
    <mergeCell ref="B88:H88"/>
    <mergeCell ref="C78:F78"/>
    <mergeCell ref="B56:F56"/>
    <mergeCell ref="B57:F57"/>
    <mergeCell ref="C71:F71"/>
    <mergeCell ref="C72:F72"/>
    <mergeCell ref="C64:F64"/>
    <mergeCell ref="C66:F66"/>
    <mergeCell ref="C69:F69"/>
    <mergeCell ref="C70:F70"/>
    <mergeCell ref="B10:F10"/>
    <mergeCell ref="B11:F11"/>
    <mergeCell ref="F44:H44"/>
    <mergeCell ref="B49:H49"/>
    <mergeCell ref="A5:H5"/>
    <mergeCell ref="A6:H6"/>
    <mergeCell ref="A8:C8"/>
    <mergeCell ref="B9:F9"/>
    <mergeCell ref="C31:F31"/>
    <mergeCell ref="B35:F35"/>
    <mergeCell ref="B43:C43"/>
    <mergeCell ref="F43:H43"/>
    <mergeCell ref="B44:D44"/>
  </mergeCells>
  <phoneticPr fontId="9" type="noConversion"/>
  <pageMargins left="0.75" right="0.75" top="1" bottom="1" header="0.5" footer="0.5"/>
  <pageSetup paperSize="9" scale="94" orientation="portrait" r:id="rId2"/>
  <headerFooter alignWithMargins="0"/>
  <rowBreaks count="2" manualBreakCount="2">
    <brk id="44" max="7" man="1"/>
    <brk id="83" max="7" man="1"/>
  </row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4:Q49"/>
  <sheetViews>
    <sheetView topLeftCell="D10" zoomScale="75" workbookViewId="0">
      <selection activeCell="E23" sqref="E23:E24"/>
    </sheetView>
  </sheetViews>
  <sheetFormatPr defaultColWidth="9.140625" defaultRowHeight="12.75"/>
  <cols>
    <col min="1" max="1" width="22.85546875" style="1" customWidth="1"/>
    <col min="2" max="2" width="17.7109375" style="1" customWidth="1"/>
    <col min="3" max="3" width="23" style="1" customWidth="1"/>
    <col min="4" max="4" width="6.5703125" style="309" customWidth="1"/>
    <col min="5" max="7" width="10.7109375" style="309" customWidth="1"/>
    <col min="8" max="12" width="10.7109375" style="1" customWidth="1"/>
    <col min="13" max="13" width="15.7109375" style="1" customWidth="1"/>
    <col min="14" max="14" width="18.140625" style="1" customWidth="1"/>
    <col min="15" max="15" width="24" style="1" customWidth="1"/>
    <col min="16" max="16" width="22.7109375" style="1" customWidth="1"/>
    <col min="17" max="16384" width="9.140625" style="1"/>
  </cols>
  <sheetData>
    <row r="4" spans="1:17" ht="15">
      <c r="A4" s="76"/>
      <c r="L4" s="475"/>
      <c r="M4" s="18"/>
      <c r="O4" s="44"/>
    </row>
    <row r="5" spans="1:17" ht="15">
      <c r="A5" s="326" t="s">
        <v>1424</v>
      </c>
      <c r="B5" s="835"/>
      <c r="M5" s="2419"/>
      <c r="N5" s="2547"/>
      <c r="O5" s="22"/>
      <c r="P5" s="22"/>
    </row>
    <row r="6" spans="1:17" ht="15.75">
      <c r="A6" s="702" t="s">
        <v>1387</v>
      </c>
      <c r="B6" s="792"/>
      <c r="C6" s="18"/>
      <c r="O6" s="22"/>
      <c r="P6" s="22"/>
    </row>
    <row r="7" spans="1:17" ht="15.75" thickBot="1">
      <c r="A7" s="326"/>
      <c r="B7" s="836"/>
      <c r="O7" s="22"/>
      <c r="P7" s="22"/>
    </row>
    <row r="8" spans="1:17" ht="13.5" thickTop="1">
      <c r="A8" s="748"/>
      <c r="B8" s="749"/>
      <c r="C8" s="706"/>
      <c r="D8" s="749"/>
      <c r="E8" s="749"/>
      <c r="F8" s="749"/>
      <c r="G8" s="749"/>
      <c r="H8" s="706"/>
      <c r="I8" s="706"/>
      <c r="J8" s="706"/>
      <c r="K8" s="706"/>
      <c r="L8" s="706"/>
      <c r="M8" s="706"/>
      <c r="N8" s="706"/>
      <c r="O8" s="706"/>
      <c r="P8" s="707"/>
    </row>
    <row r="9" spans="1:17" ht="15.75" thickBot="1">
      <c r="A9" s="322" t="s">
        <v>1247</v>
      </c>
      <c r="B9" s="328"/>
      <c r="C9" s="21"/>
      <c r="L9" s="2461" t="str">
        <f>'Cover '!F5</f>
        <v>(enter name)</v>
      </c>
      <c r="M9" s="2461"/>
      <c r="N9" s="2461"/>
      <c r="O9" s="2461"/>
      <c r="P9" s="2462"/>
    </row>
    <row r="10" spans="1:17">
      <c r="A10" s="315"/>
      <c r="B10" s="328"/>
      <c r="C10" s="21"/>
      <c r="L10" s="788"/>
      <c r="M10" s="788"/>
      <c r="N10" s="788"/>
      <c r="O10" s="788"/>
      <c r="P10" s="789"/>
    </row>
    <row r="11" spans="1:17" ht="15.75" thickBot="1">
      <c r="A11" s="322" t="s">
        <v>98</v>
      </c>
      <c r="B11" s="328"/>
      <c r="C11" s="21"/>
      <c r="L11" s="2461" t="str">
        <f>'Cover '!F7</f>
        <v>(enter year end)</v>
      </c>
      <c r="M11" s="2461"/>
      <c r="N11" s="2461"/>
      <c r="O11" s="2461"/>
      <c r="P11" s="2462"/>
    </row>
    <row r="12" spans="1:17" ht="13.5" thickBot="1">
      <c r="A12" s="332"/>
      <c r="B12" s="672"/>
      <c r="C12" s="790"/>
      <c r="D12" s="672"/>
      <c r="E12" s="672"/>
      <c r="F12" s="672"/>
      <c r="G12" s="672"/>
      <c r="H12" s="790"/>
      <c r="I12" s="790"/>
      <c r="J12" s="790"/>
      <c r="K12" s="790"/>
      <c r="L12" s="838"/>
      <c r="M12" s="838"/>
      <c r="N12" s="838"/>
      <c r="O12" s="838"/>
      <c r="P12" s="839"/>
    </row>
    <row r="13" spans="1:17" ht="13.5" thickTop="1">
      <c r="A13" s="21"/>
      <c r="B13" s="328"/>
      <c r="C13" s="711"/>
      <c r="D13" s="328"/>
      <c r="E13" s="328"/>
      <c r="F13" s="328"/>
      <c r="G13" s="328"/>
      <c r="H13" s="711"/>
      <c r="I13" s="711"/>
      <c r="J13" s="711"/>
      <c r="K13" s="711"/>
      <c r="L13" s="711"/>
      <c r="M13" s="711"/>
      <c r="N13" s="711"/>
      <c r="O13" s="711"/>
      <c r="P13" s="711"/>
    </row>
    <row r="14" spans="1:17" ht="15.75" thickBot="1">
      <c r="L14" s="475"/>
      <c r="P14" s="814" t="s">
        <v>371</v>
      </c>
    </row>
    <row r="15" spans="1:17" s="309" customFormat="1" ht="126" customHeight="1">
      <c r="A15" s="1272" t="s">
        <v>304</v>
      </c>
      <c r="B15" s="1273"/>
      <c r="C15" s="1274"/>
      <c r="D15" s="1275"/>
      <c r="E15" s="2591" t="s">
        <v>630</v>
      </c>
      <c r="F15" s="2592"/>
      <c r="G15" s="2592"/>
      <c r="H15" s="2593"/>
      <c r="I15" s="2591" t="s">
        <v>631</v>
      </c>
      <c r="J15" s="2592"/>
      <c r="K15" s="2592"/>
      <c r="L15" s="2593"/>
      <c r="M15" s="519" t="s">
        <v>303</v>
      </c>
      <c r="N15" s="519" t="s">
        <v>299</v>
      </c>
      <c r="O15" s="518" t="s">
        <v>302</v>
      </c>
      <c r="P15" s="520" t="s">
        <v>1393</v>
      </c>
      <c r="Q15" s="881"/>
    </row>
    <row r="16" spans="1:17" ht="48" thickBot="1">
      <c r="A16" s="533"/>
      <c r="B16" s="534"/>
      <c r="C16" s="1276"/>
      <c r="D16" s="535"/>
      <c r="E16" s="688" t="s">
        <v>203</v>
      </c>
      <c r="F16" s="688" t="s">
        <v>204</v>
      </c>
      <c r="G16" s="688" t="s">
        <v>1385</v>
      </c>
      <c r="H16" s="688" t="s">
        <v>202</v>
      </c>
      <c r="I16" s="688" t="s">
        <v>203</v>
      </c>
      <c r="J16" s="688" t="s">
        <v>204</v>
      </c>
      <c r="K16" s="688" t="s">
        <v>1385</v>
      </c>
      <c r="L16" s="650" t="s">
        <v>202</v>
      </c>
      <c r="M16" s="522" t="s">
        <v>632</v>
      </c>
      <c r="N16" s="522"/>
      <c r="O16" s="502" t="s">
        <v>1388</v>
      </c>
      <c r="P16" s="503"/>
      <c r="Q16" s="882"/>
    </row>
    <row r="17" spans="1:17" ht="16.5" thickBot="1">
      <c r="A17" s="523"/>
      <c r="B17" s="524"/>
      <c r="C17" s="525"/>
      <c r="D17" s="526"/>
      <c r="E17" s="526">
        <v>1</v>
      </c>
      <c r="F17" s="526">
        <v>2</v>
      </c>
      <c r="G17" s="526">
        <v>3</v>
      </c>
      <c r="H17" s="526">
        <v>4</v>
      </c>
      <c r="I17" s="651">
        <v>5</v>
      </c>
      <c r="J17" s="651">
        <v>6</v>
      </c>
      <c r="K17" s="651">
        <v>7</v>
      </c>
      <c r="L17" s="651">
        <v>8</v>
      </c>
      <c r="M17" s="526">
        <v>9</v>
      </c>
      <c r="N17" s="526">
        <v>10</v>
      </c>
      <c r="O17" s="527">
        <v>11</v>
      </c>
      <c r="P17" s="528">
        <v>12</v>
      </c>
      <c r="Q17" s="882"/>
    </row>
    <row r="18" spans="1:17" ht="15.75">
      <c r="A18" s="444" t="s">
        <v>292</v>
      </c>
      <c r="B18" s="373"/>
      <c r="C18" s="883"/>
      <c r="D18" s="507">
        <v>11</v>
      </c>
      <c r="E18" s="1987"/>
      <c r="F18" s="1987"/>
      <c r="G18" s="1987"/>
      <c r="H18" s="1450">
        <f t="shared" ref="H18:H30" si="0">(E18+F18+G18)/3</f>
        <v>0</v>
      </c>
      <c r="I18" s="1929"/>
      <c r="J18" s="1929"/>
      <c r="K18" s="1929"/>
      <c r="L18" s="1462">
        <f t="shared" ref="L18:L30" si="1">(I18+J18+K18)/3</f>
        <v>0</v>
      </c>
      <c r="M18" s="2589" t="e">
        <f>IF(L30/H30&gt;0.5,L30/H30,"0.5")</f>
        <v>#DIV/0!</v>
      </c>
      <c r="N18" s="873">
        <v>0.2</v>
      </c>
      <c r="O18" s="1586" t="e">
        <f>H18*M18*0.2</f>
        <v>#DIV/0!</v>
      </c>
      <c r="P18" s="1985"/>
      <c r="Q18" s="882"/>
    </row>
    <row r="19" spans="1:17" ht="15.75">
      <c r="A19" s="359" t="s">
        <v>293</v>
      </c>
      <c r="B19" s="373"/>
      <c r="C19" s="883"/>
      <c r="D19" s="507">
        <v>12</v>
      </c>
      <c r="E19" s="1987"/>
      <c r="F19" s="1987"/>
      <c r="G19" s="1987"/>
      <c r="H19" s="1450">
        <f t="shared" si="0"/>
        <v>0</v>
      </c>
      <c r="I19" s="1929"/>
      <c r="J19" s="1929"/>
      <c r="K19" s="1929"/>
      <c r="L19" s="1464">
        <f t="shared" si="1"/>
        <v>0</v>
      </c>
      <c r="M19" s="2589"/>
      <c r="N19" s="873">
        <v>0.2</v>
      </c>
      <c r="O19" s="1586" t="e">
        <f>H19*M18*0.2</f>
        <v>#DIV/0!</v>
      </c>
      <c r="P19" s="1986"/>
      <c r="Q19" s="882"/>
    </row>
    <row r="20" spans="1:17" ht="15.75">
      <c r="A20" s="443" t="s">
        <v>294</v>
      </c>
      <c r="B20" s="373"/>
      <c r="C20" s="883"/>
      <c r="D20" s="507">
        <v>13</v>
      </c>
      <c r="E20" s="1987"/>
      <c r="F20" s="1987"/>
      <c r="G20" s="1987"/>
      <c r="H20" s="1450">
        <f t="shared" si="0"/>
        <v>0</v>
      </c>
      <c r="I20" s="1929"/>
      <c r="J20" s="1929"/>
      <c r="K20" s="1929"/>
      <c r="L20" s="1464">
        <f t="shared" si="1"/>
        <v>0</v>
      </c>
      <c r="M20" s="2589"/>
      <c r="N20" s="873">
        <v>0.2</v>
      </c>
      <c r="O20" s="1586" t="e">
        <f>H20*M18*0.2</f>
        <v>#DIV/0!</v>
      </c>
      <c r="P20" s="1986"/>
      <c r="Q20" s="882"/>
    </row>
    <row r="21" spans="1:17" ht="15.75">
      <c r="A21" s="443" t="s">
        <v>1294</v>
      </c>
      <c r="B21" s="373"/>
      <c r="C21" s="883"/>
      <c r="D21" s="507">
        <v>14</v>
      </c>
      <c r="E21" s="1987"/>
      <c r="F21" s="1987"/>
      <c r="G21" s="1987"/>
      <c r="H21" s="1450">
        <f t="shared" si="0"/>
        <v>0</v>
      </c>
      <c r="I21" s="1929"/>
      <c r="J21" s="1929"/>
      <c r="K21" s="1929"/>
      <c r="L21" s="1464">
        <f t="shared" si="1"/>
        <v>0</v>
      </c>
      <c r="M21" s="2589"/>
      <c r="N21" s="873">
        <v>0.25</v>
      </c>
      <c r="O21" s="1586" t="e">
        <f>H21*M18*0.25</f>
        <v>#DIV/0!</v>
      </c>
      <c r="P21" s="1986"/>
      <c r="Q21" s="882"/>
    </row>
    <row r="22" spans="1:17" ht="15.75">
      <c r="A22" s="444" t="s">
        <v>1295</v>
      </c>
      <c r="B22" s="373"/>
      <c r="C22" s="883"/>
      <c r="D22" s="507">
        <v>15</v>
      </c>
      <c r="E22" s="1987"/>
      <c r="F22" s="1987"/>
      <c r="G22" s="1987"/>
      <c r="H22" s="1450">
        <f t="shared" si="0"/>
        <v>0</v>
      </c>
      <c r="I22" s="1929"/>
      <c r="J22" s="1929"/>
      <c r="K22" s="1929"/>
      <c r="L22" s="1464">
        <f t="shared" si="1"/>
        <v>0</v>
      </c>
      <c r="M22" s="2589"/>
      <c r="N22" s="873">
        <v>0.25</v>
      </c>
      <c r="O22" s="1586" t="e">
        <f>H22*M18*0.25</f>
        <v>#DIV/0!</v>
      </c>
      <c r="P22" s="1986"/>
      <c r="Q22" s="882"/>
    </row>
    <row r="23" spans="1:17" ht="15.75">
      <c r="A23" s="2390" t="s">
        <v>1622</v>
      </c>
      <c r="B23" s="2391"/>
      <c r="C23" s="2392"/>
      <c r="D23" s="2363" t="s">
        <v>1554</v>
      </c>
      <c r="E23" s="1987"/>
      <c r="F23" s="1987"/>
      <c r="G23" s="1987"/>
      <c r="H23" s="1450">
        <f t="shared" si="0"/>
        <v>0</v>
      </c>
      <c r="I23" s="1929"/>
      <c r="J23" s="1929"/>
      <c r="K23" s="1929"/>
      <c r="L23" s="1464"/>
      <c r="M23" s="2589"/>
      <c r="N23" s="873">
        <v>0.25</v>
      </c>
      <c r="O23" s="1586" t="e">
        <f>H23*M18*0.25</f>
        <v>#DIV/0!</v>
      </c>
      <c r="P23" s="1986"/>
      <c r="Q23" s="882"/>
    </row>
    <row r="24" spans="1:17" ht="15.75">
      <c r="A24" s="2390" t="s">
        <v>1623</v>
      </c>
      <c r="B24" s="2391"/>
      <c r="C24" s="2392"/>
      <c r="D24" s="2363" t="s">
        <v>1555</v>
      </c>
      <c r="E24" s="1987"/>
      <c r="F24" s="1987"/>
      <c r="G24" s="1987"/>
      <c r="H24" s="1450">
        <f t="shared" si="0"/>
        <v>0</v>
      </c>
      <c r="I24" s="1929"/>
      <c r="J24" s="1929"/>
      <c r="K24" s="1929"/>
      <c r="L24" s="1464">
        <f t="shared" si="1"/>
        <v>0</v>
      </c>
      <c r="M24" s="2589"/>
      <c r="N24" s="873">
        <v>0.25</v>
      </c>
      <c r="O24" s="1586" t="e">
        <f>H24*M18*0.25</f>
        <v>#DIV/0!</v>
      </c>
      <c r="P24" s="1986"/>
      <c r="Q24" s="882"/>
    </row>
    <row r="25" spans="1:17" ht="15.75">
      <c r="A25" s="359" t="s">
        <v>295</v>
      </c>
      <c r="B25" s="373"/>
      <c r="C25" s="883"/>
      <c r="D25" s="507">
        <v>17</v>
      </c>
      <c r="E25" s="1987"/>
      <c r="F25" s="1987"/>
      <c r="G25" s="1987"/>
      <c r="H25" s="1450">
        <f t="shared" si="0"/>
        <v>0</v>
      </c>
      <c r="I25" s="1929"/>
      <c r="J25" s="1929"/>
      <c r="K25" s="1929"/>
      <c r="L25" s="1464">
        <f t="shared" si="1"/>
        <v>0</v>
      </c>
      <c r="M25" s="2589"/>
      <c r="N25" s="873">
        <v>0.25</v>
      </c>
      <c r="O25" s="1586" t="e">
        <f>H25*M18*0.25</f>
        <v>#DIV/0!</v>
      </c>
      <c r="P25" s="1986"/>
      <c r="Q25" s="882"/>
    </row>
    <row r="26" spans="1:17" ht="15.75">
      <c r="A26" s="359" t="s">
        <v>1296</v>
      </c>
      <c r="B26" s="373"/>
      <c r="C26" s="883"/>
      <c r="D26" s="507">
        <v>18</v>
      </c>
      <c r="E26" s="1987"/>
      <c r="F26" s="1987"/>
      <c r="G26" s="1987"/>
      <c r="H26" s="1450">
        <f t="shared" si="0"/>
        <v>0</v>
      </c>
      <c r="I26" s="1929"/>
      <c r="J26" s="1929"/>
      <c r="K26" s="1929"/>
      <c r="L26" s="1464">
        <f t="shared" si="1"/>
        <v>0</v>
      </c>
      <c r="M26" s="2589"/>
      <c r="N26" s="873">
        <v>0.25</v>
      </c>
      <c r="O26" s="1586" t="e">
        <f>H26*M18*0.25</f>
        <v>#DIV/0!</v>
      </c>
      <c r="P26" s="1986"/>
      <c r="Q26" s="882"/>
    </row>
    <row r="27" spans="1:17" ht="15.75">
      <c r="A27" s="443" t="s">
        <v>1297</v>
      </c>
      <c r="B27" s="373"/>
      <c r="C27" s="883"/>
      <c r="D27" s="507">
        <v>19</v>
      </c>
      <c r="E27" s="1987"/>
      <c r="F27" s="1987"/>
      <c r="G27" s="1987"/>
      <c r="H27" s="1450">
        <f t="shared" si="0"/>
        <v>0</v>
      </c>
      <c r="I27" s="1929"/>
      <c r="J27" s="1929"/>
      <c r="K27" s="1929"/>
      <c r="L27" s="1464">
        <f t="shared" si="1"/>
        <v>0</v>
      </c>
      <c r="M27" s="2589"/>
      <c r="N27" s="873">
        <v>0.25</v>
      </c>
      <c r="O27" s="1586" t="e">
        <f>H27*M18*0.25</f>
        <v>#DIV/0!</v>
      </c>
      <c r="P27" s="1986"/>
      <c r="Q27" s="882"/>
    </row>
    <row r="28" spans="1:17" ht="15.75">
      <c r="A28" s="1988" t="s">
        <v>1308</v>
      </c>
      <c r="B28" s="1989"/>
      <c r="C28" s="1990"/>
      <c r="D28" s="507">
        <v>20</v>
      </c>
      <c r="E28" s="1987"/>
      <c r="F28" s="1987"/>
      <c r="G28" s="1987"/>
      <c r="H28" s="1450">
        <f t="shared" si="0"/>
        <v>0</v>
      </c>
      <c r="I28" s="1929"/>
      <c r="J28" s="1929"/>
      <c r="K28" s="1929"/>
      <c r="L28" s="1464">
        <f t="shared" si="1"/>
        <v>0</v>
      </c>
      <c r="M28" s="2589"/>
      <c r="N28" s="873">
        <v>0.25</v>
      </c>
      <c r="O28" s="1586" t="e">
        <f>H28*M18*0.25</f>
        <v>#DIV/0!</v>
      </c>
      <c r="P28" s="1986"/>
      <c r="Q28" s="882"/>
    </row>
    <row r="29" spans="1:17" ht="16.5" thickBot="1">
      <c r="A29" s="786"/>
      <c r="B29" s="325"/>
      <c r="C29" s="799"/>
      <c r="D29" s="530"/>
      <c r="E29" s="1589"/>
      <c r="F29" s="1589"/>
      <c r="G29" s="1589"/>
      <c r="H29" s="1450"/>
      <c r="I29" s="1590"/>
      <c r="J29" s="1590"/>
      <c r="K29" s="1590"/>
      <c r="L29" s="1464"/>
      <c r="M29" s="2590"/>
      <c r="N29" s="800"/>
      <c r="O29" s="1598"/>
      <c r="P29" s="1599"/>
      <c r="Q29" s="882"/>
    </row>
    <row r="30" spans="1:17" ht="15.75">
      <c r="A30" s="638" t="s">
        <v>862</v>
      </c>
      <c r="B30" s="531"/>
      <c r="C30" s="531"/>
      <c r="D30" s="532">
        <v>30</v>
      </c>
      <c r="E30" s="1591">
        <f>SUM(E18:E29)</f>
        <v>0</v>
      </c>
      <c r="F30" s="1591">
        <f>SUM(F18:F29)</f>
        <v>0</v>
      </c>
      <c r="G30" s="1591">
        <f>SUM(G18:G29)</f>
        <v>0</v>
      </c>
      <c r="H30" s="1591">
        <f t="shared" si="0"/>
        <v>0</v>
      </c>
      <c r="I30" s="1591">
        <f>SUM(I18:I29)</f>
        <v>0</v>
      </c>
      <c r="J30" s="1591">
        <f>SUM(J18:J29)</f>
        <v>0</v>
      </c>
      <c r="K30" s="1591">
        <f>SUM(K18:K29)</f>
        <v>0</v>
      </c>
      <c r="L30" s="1592">
        <f t="shared" si="1"/>
        <v>0</v>
      </c>
      <c r="M30" s="532" t="e">
        <f>SUM(M18:M28)</f>
        <v>#DIV/0!</v>
      </c>
      <c r="N30" s="532"/>
      <c r="O30" s="1591" t="e">
        <f>SUM(O18:O28)</f>
        <v>#DIV/0!</v>
      </c>
      <c r="P30" s="1691">
        <f>SUM(P18:P28)</f>
        <v>0</v>
      </c>
      <c r="Q30" s="882"/>
    </row>
    <row r="31" spans="1:17" ht="16.5" thickBot="1">
      <c r="A31" s="533"/>
      <c r="B31" s="534"/>
      <c r="C31" s="534"/>
      <c r="D31" s="535"/>
      <c r="E31" s="1593"/>
      <c r="F31" s="1593"/>
      <c r="G31" s="1593"/>
      <c r="H31" s="1593"/>
      <c r="I31" s="1594"/>
      <c r="J31" s="1594"/>
      <c r="K31" s="1594"/>
      <c r="L31" s="1594"/>
      <c r="M31" s="536"/>
      <c r="N31" s="536"/>
      <c r="O31" s="1383"/>
      <c r="P31" s="1384"/>
      <c r="Q31" s="882"/>
    </row>
    <row r="32" spans="1:17" ht="15.75">
      <c r="A32" s="537" t="s">
        <v>1386</v>
      </c>
      <c r="B32" s="385"/>
      <c r="C32" s="884" t="s">
        <v>142</v>
      </c>
      <c r="D32" s="530">
        <v>31</v>
      </c>
      <c r="E32" s="1595"/>
      <c r="F32" s="1595"/>
      <c r="G32" s="1595"/>
      <c r="H32" s="1580"/>
      <c r="I32" s="1580"/>
      <c r="J32" s="1580"/>
      <c r="K32" s="1580"/>
      <c r="L32" s="1580"/>
      <c r="M32" s="875"/>
      <c r="N32" s="875"/>
      <c r="O32" s="875"/>
      <c r="P32" s="885"/>
      <c r="Q32" s="882"/>
    </row>
    <row r="33" spans="1:17" ht="15.75">
      <c r="A33" s="537"/>
      <c r="B33" s="385"/>
      <c r="C33" s="385"/>
      <c r="D33" s="530"/>
      <c r="E33" s="1595"/>
      <c r="F33" s="1595"/>
      <c r="G33" s="1595"/>
      <c r="H33" s="1580"/>
      <c r="I33" s="1580"/>
      <c r="J33" s="1580"/>
      <c r="K33" s="1580"/>
      <c r="L33" s="1580"/>
      <c r="M33" s="875"/>
      <c r="N33" s="875"/>
      <c r="O33" s="875"/>
      <c r="P33" s="885"/>
      <c r="Q33" s="882"/>
    </row>
    <row r="34" spans="1:17" ht="15.75">
      <c r="A34" s="538" t="s">
        <v>635</v>
      </c>
      <c r="B34" s="529"/>
      <c r="C34" s="529"/>
      <c r="D34" s="1991"/>
      <c r="E34" s="1595"/>
      <c r="F34" s="1595"/>
      <c r="G34" s="1595"/>
      <c r="H34" s="1580"/>
      <c r="I34" s="1580"/>
      <c r="J34" s="1580"/>
      <c r="K34" s="1580"/>
      <c r="L34" s="1580"/>
      <c r="M34" s="875"/>
      <c r="N34" s="875"/>
      <c r="O34" s="875"/>
      <c r="P34" s="885"/>
      <c r="Q34" s="882"/>
    </row>
    <row r="35" spans="1:17" ht="15.75">
      <c r="A35" s="539"/>
      <c r="B35" s="385"/>
      <c r="C35" s="385"/>
      <c r="D35" s="530"/>
      <c r="E35" s="1595"/>
      <c r="F35" s="1595"/>
      <c r="G35" s="1595"/>
      <c r="H35" s="1580"/>
      <c r="I35" s="1580"/>
      <c r="J35" s="1580"/>
      <c r="K35" s="1580"/>
      <c r="L35" s="1580"/>
      <c r="M35" s="875"/>
      <c r="N35" s="875"/>
      <c r="O35" s="875"/>
      <c r="P35" s="885"/>
      <c r="Q35" s="882"/>
    </row>
    <row r="36" spans="1:17" ht="16.5" thickBot="1">
      <c r="A36" s="533" t="s">
        <v>324</v>
      </c>
      <c r="B36" s="540"/>
      <c r="C36" s="886" t="s">
        <v>142</v>
      </c>
      <c r="D36" s="535">
        <v>32</v>
      </c>
      <c r="E36" s="1596"/>
      <c r="F36" s="1596"/>
      <c r="G36" s="1596"/>
      <c r="H36" s="1597"/>
      <c r="I36" s="1597"/>
      <c r="J36" s="1597"/>
      <c r="K36" s="1597"/>
      <c r="L36" s="1597"/>
      <c r="M36" s="887"/>
      <c r="N36" s="887"/>
      <c r="O36" s="887"/>
      <c r="P36" s="888"/>
      <c r="Q36" s="882"/>
    </row>
    <row r="37" spans="1:17">
      <c r="M37" s="21"/>
      <c r="N37" s="79"/>
      <c r="O37" s="21"/>
      <c r="P37" s="21"/>
    </row>
    <row r="38" spans="1:17">
      <c r="M38" s="21"/>
      <c r="N38" s="79"/>
      <c r="O38" s="21"/>
      <c r="P38" s="21"/>
    </row>
    <row r="39" spans="1:17">
      <c r="M39" s="21"/>
      <c r="N39" s="79"/>
      <c r="O39" s="21"/>
      <c r="P39" s="21"/>
    </row>
    <row r="40" spans="1:17">
      <c r="M40" s="21"/>
      <c r="N40" s="79"/>
      <c r="O40" s="21"/>
      <c r="P40" s="21"/>
    </row>
    <row r="41" spans="1:17">
      <c r="M41" s="21"/>
      <c r="N41" s="79"/>
      <c r="O41" s="21"/>
      <c r="P41" s="21"/>
    </row>
    <row r="42" spans="1:17">
      <c r="M42" s="21"/>
      <c r="N42" s="79"/>
      <c r="O42" s="21"/>
      <c r="P42" s="21"/>
    </row>
    <row r="43" spans="1:17">
      <c r="M43" s="21"/>
      <c r="N43" s="79"/>
      <c r="O43" s="21"/>
      <c r="P43" s="21"/>
    </row>
    <row r="44" spans="1:17">
      <c r="M44" s="21"/>
      <c r="N44" s="79"/>
      <c r="O44" s="21"/>
      <c r="P44" s="21"/>
    </row>
    <row r="45" spans="1:17">
      <c r="M45" s="21"/>
      <c r="N45" s="79"/>
      <c r="O45" s="21"/>
      <c r="P45" s="21"/>
    </row>
    <row r="46" spans="1:17">
      <c r="M46" s="21"/>
      <c r="N46" s="79"/>
      <c r="O46" s="21"/>
      <c r="P46" s="21"/>
    </row>
    <row r="47" spans="1:17">
      <c r="B47" s="30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7">
      <c r="A48" s="319" t="s">
        <v>1425</v>
      </c>
      <c r="B48" s="335"/>
      <c r="C48" s="81"/>
      <c r="D48" s="1"/>
      <c r="E48" s="1"/>
      <c r="F48" s="1"/>
      <c r="G48" s="1"/>
      <c r="M48" s="2457" t="s">
        <v>1673</v>
      </c>
      <c r="N48" s="2457"/>
      <c r="O48" s="2457"/>
      <c r="P48" s="2457"/>
    </row>
    <row r="49" spans="1:16">
      <c r="A49" s="327" t="s">
        <v>633</v>
      </c>
      <c r="B49" s="78"/>
      <c r="C49" s="79"/>
      <c r="D49" s="1"/>
      <c r="E49" s="1"/>
      <c r="F49" s="1"/>
      <c r="G49" s="1"/>
      <c r="M49" s="2470" t="s">
        <v>634</v>
      </c>
      <c r="N49" s="2470"/>
      <c r="O49" s="2470"/>
      <c r="P49" s="2470"/>
    </row>
  </sheetData>
  <sheetProtection password="CF7A" sheet="1" objects="1" scenarios="1"/>
  <mergeCells count="8">
    <mergeCell ref="M49:P49"/>
    <mergeCell ref="M18:M29"/>
    <mergeCell ref="E15:H15"/>
    <mergeCell ref="I15:L15"/>
    <mergeCell ref="M5:N5"/>
    <mergeCell ref="M48:P48"/>
    <mergeCell ref="L9:P9"/>
    <mergeCell ref="L11:P11"/>
  </mergeCells>
  <phoneticPr fontId="13" type="noConversion"/>
  <pageMargins left="0.75" right="0.75" top="1" bottom="0.77" header="0.5" footer="0.5"/>
  <pageSetup paperSize="9" scale="56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E32"/>
  <sheetViews>
    <sheetView topLeftCell="B4" workbookViewId="0">
      <selection activeCell="C11" sqref="C11:D11"/>
    </sheetView>
  </sheetViews>
  <sheetFormatPr defaultColWidth="9.140625" defaultRowHeight="12.75"/>
  <cols>
    <col min="1" max="1" width="62.28515625" style="1" customWidth="1"/>
    <col min="2" max="2" width="17.7109375" style="1" customWidth="1"/>
    <col min="3" max="4" width="32" style="1" customWidth="1"/>
    <col min="5" max="16384" width="9.140625" style="1"/>
  </cols>
  <sheetData>
    <row r="4" spans="1:5">
      <c r="A4" s="76"/>
      <c r="C4" s="44"/>
    </row>
    <row r="5" spans="1:5" ht="15">
      <c r="A5" s="326" t="s">
        <v>1424</v>
      </c>
      <c r="B5" s="835"/>
      <c r="C5" s="22"/>
      <c r="D5" s="22"/>
    </row>
    <row r="6" spans="1:5" ht="15.75">
      <c r="A6" s="702" t="s">
        <v>769</v>
      </c>
      <c r="B6" s="792"/>
      <c r="C6" s="22"/>
      <c r="D6" s="22"/>
    </row>
    <row r="7" spans="1:5" ht="15.75" thickBot="1">
      <c r="A7" s="326"/>
      <c r="B7" s="836"/>
      <c r="D7" s="22"/>
    </row>
    <row r="8" spans="1:5" ht="13.5" thickTop="1">
      <c r="A8" s="748"/>
      <c r="B8" s="749"/>
      <c r="C8" s="706"/>
      <c r="D8" s="707"/>
    </row>
    <row r="9" spans="1:5" ht="15.75" thickBot="1">
      <c r="A9" s="322" t="s">
        <v>1247</v>
      </c>
      <c r="B9" s="328"/>
      <c r="C9" s="2461" t="str">
        <f>'Cover '!F5</f>
        <v>(enter name)</v>
      </c>
      <c r="D9" s="2462"/>
    </row>
    <row r="10" spans="1:5">
      <c r="A10" s="315"/>
      <c r="B10" s="328"/>
      <c r="C10" s="788"/>
      <c r="D10" s="789"/>
    </row>
    <row r="11" spans="1:5" ht="15.75" thickBot="1">
      <c r="A11" s="322" t="s">
        <v>98</v>
      </c>
      <c r="B11" s="328"/>
      <c r="C11" s="2461" t="str">
        <f>'Cover '!F7</f>
        <v>(enter year end)</v>
      </c>
      <c r="D11" s="2462"/>
    </row>
    <row r="12" spans="1:5" ht="13.5" thickBot="1">
      <c r="A12" s="332"/>
      <c r="B12" s="672"/>
      <c r="C12" s="838"/>
      <c r="D12" s="839"/>
    </row>
    <row r="13" spans="1:5" ht="13.5" thickTop="1">
      <c r="A13" s="21"/>
      <c r="B13" s="328"/>
      <c r="C13" s="711"/>
      <c r="D13" s="711"/>
    </row>
    <row r="14" spans="1:5" ht="13.5" thickBot="1">
      <c r="D14" s="814" t="s">
        <v>371</v>
      </c>
    </row>
    <row r="15" spans="1:5" ht="16.5" thickBot="1">
      <c r="A15" s="889"/>
      <c r="B15" s="532" t="s">
        <v>1291</v>
      </c>
      <c r="C15" s="1277" t="s">
        <v>302</v>
      </c>
      <c r="D15" s="1278" t="s">
        <v>1393</v>
      </c>
      <c r="E15" s="882"/>
    </row>
    <row r="16" spans="1:5" ht="16.5" thickBot="1">
      <c r="A16" s="1214"/>
      <c r="B16" s="527"/>
      <c r="C16" s="527">
        <v>7</v>
      </c>
      <c r="D16" s="528">
        <v>8</v>
      </c>
      <c r="E16" s="882"/>
    </row>
    <row r="17" spans="1:5" ht="15.75">
      <c r="A17" s="652" t="s">
        <v>1116</v>
      </c>
      <c r="B17" s="1213"/>
      <c r="C17" s="1385"/>
      <c r="D17" s="1386"/>
      <c r="E17" s="882"/>
    </row>
    <row r="18" spans="1:5" ht="15.75">
      <c r="A18" s="890" t="s">
        <v>1389</v>
      </c>
      <c r="B18" s="500">
        <v>40</v>
      </c>
      <c r="C18" s="1444" t="e">
        <f>'IFR 30.30'!H30</f>
        <v>#DIV/0!</v>
      </c>
      <c r="D18" s="1600">
        <f>'IFR 30.30'!I30</f>
        <v>0</v>
      </c>
      <c r="E18" s="882"/>
    </row>
    <row r="19" spans="1:5" ht="15.75">
      <c r="A19" s="891" t="s">
        <v>1390</v>
      </c>
      <c r="B19" s="500">
        <v>41</v>
      </c>
      <c r="C19" s="1444" t="e">
        <f>'IFR 30.40'!O30</f>
        <v>#DIV/0!</v>
      </c>
      <c r="D19" s="1600">
        <f>'IFR 30.40'!P30</f>
        <v>0</v>
      </c>
      <c r="E19" s="882"/>
    </row>
    <row r="20" spans="1:5" ht="15.75">
      <c r="A20" s="890" t="s">
        <v>207</v>
      </c>
      <c r="B20" s="500">
        <v>42</v>
      </c>
      <c r="C20" s="1934"/>
      <c r="D20" s="1992"/>
      <c r="E20" s="882"/>
    </row>
    <row r="21" spans="1:5" ht="15.75">
      <c r="A21" s="652" t="s">
        <v>1116</v>
      </c>
      <c r="B21" s="1212"/>
      <c r="C21" s="1601"/>
      <c r="D21" s="1600"/>
      <c r="E21" s="882"/>
    </row>
    <row r="22" spans="1:5" ht="16.5" thickBot="1">
      <c r="A22" s="892" t="s">
        <v>60</v>
      </c>
      <c r="B22" s="535">
        <v>45</v>
      </c>
      <c r="C22" s="1602" t="e">
        <f>MAX(C18:C20)</f>
        <v>#DIV/0!</v>
      </c>
      <c r="D22" s="1475">
        <f>MAX(D18:D20)</f>
        <v>0</v>
      </c>
      <c r="E22" s="882"/>
    </row>
    <row r="23" spans="1:5">
      <c r="C23" s="21"/>
      <c r="D23" s="21"/>
    </row>
    <row r="24" spans="1:5">
      <c r="C24" s="21"/>
      <c r="D24" s="21"/>
    </row>
    <row r="25" spans="1:5">
      <c r="C25" s="21"/>
      <c r="D25" s="21"/>
    </row>
    <row r="26" spans="1:5">
      <c r="C26" s="21"/>
      <c r="D26" s="21"/>
    </row>
    <row r="27" spans="1:5">
      <c r="C27" s="21"/>
      <c r="D27" s="21"/>
    </row>
    <row r="28" spans="1:5">
      <c r="C28" s="21"/>
      <c r="D28" s="21"/>
    </row>
    <row r="29" spans="1:5">
      <c r="C29" s="21"/>
      <c r="D29" s="21"/>
    </row>
    <row r="30" spans="1:5">
      <c r="B30" s="309"/>
      <c r="C30" s="13"/>
      <c r="D30" s="13"/>
    </row>
    <row r="31" spans="1:5">
      <c r="A31" s="319" t="s">
        <v>1425</v>
      </c>
      <c r="B31" s="335"/>
      <c r="C31" s="2465" t="s">
        <v>1403</v>
      </c>
      <c r="D31" s="2465"/>
    </row>
    <row r="32" spans="1:5">
      <c r="A32" s="327" t="s">
        <v>589</v>
      </c>
      <c r="B32" s="78"/>
      <c r="C32" s="2470" t="s">
        <v>636</v>
      </c>
      <c r="D32" s="2470"/>
    </row>
  </sheetData>
  <sheetProtection password="CF7A" sheet="1" objects="1" scenarios="1"/>
  <mergeCells count="4">
    <mergeCell ref="C32:D32"/>
    <mergeCell ref="C31:D31"/>
    <mergeCell ref="C9:D9"/>
    <mergeCell ref="C11:D11"/>
  </mergeCells>
  <phoneticPr fontId="13" type="noConversion"/>
  <pageMargins left="0.75" right="0.75" top="1" bottom="0.77" header="0.5" footer="0.5"/>
  <pageSetup paperSize="9" scale="92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J30"/>
  <sheetViews>
    <sheetView workbookViewId="0">
      <selection activeCell="G10" sqref="G10:J10"/>
    </sheetView>
  </sheetViews>
  <sheetFormatPr defaultColWidth="9.140625" defaultRowHeight="12.75"/>
  <cols>
    <col min="1" max="1" width="27.7109375" style="1" customWidth="1"/>
    <col min="2" max="2" width="23.7109375" style="1" customWidth="1"/>
    <col min="3" max="3" width="5.5703125" style="1" customWidth="1"/>
    <col min="4" max="10" width="12.7109375" style="1" customWidth="1"/>
    <col min="11" max="16384" width="9.140625" style="1"/>
  </cols>
  <sheetData>
    <row r="4" spans="1:10" ht="15">
      <c r="A4" s="326" t="s">
        <v>1424</v>
      </c>
      <c r="B4" s="835"/>
      <c r="D4" s="309"/>
      <c r="I4" s="75"/>
    </row>
    <row r="5" spans="1:10" ht="15.75">
      <c r="A5" s="1799" t="s">
        <v>285</v>
      </c>
      <c r="B5" s="792"/>
      <c r="C5" s="18"/>
      <c r="D5" s="309"/>
      <c r="I5" s="75"/>
    </row>
    <row r="6" spans="1:10" ht="15.75" thickBot="1">
      <c r="A6" s="326"/>
      <c r="B6" s="836"/>
      <c r="D6" s="309"/>
      <c r="E6" s="76"/>
      <c r="I6" s="75"/>
    </row>
    <row r="7" spans="1:10" ht="13.5" thickTop="1">
      <c r="A7" s="748"/>
      <c r="B7" s="893"/>
      <c r="C7" s="893"/>
      <c r="D7" s="893"/>
      <c r="E7" s="893"/>
      <c r="F7" s="893"/>
      <c r="G7" s="893"/>
      <c r="H7" s="893"/>
      <c r="I7" s="893"/>
      <c r="J7" s="707"/>
    </row>
    <row r="8" spans="1:10" ht="15.75" thickBot="1">
      <c r="A8" s="322" t="s">
        <v>1247</v>
      </c>
      <c r="B8" s="337"/>
      <c r="C8" s="337"/>
      <c r="D8" s="337"/>
      <c r="E8" s="337"/>
      <c r="F8" s="337"/>
      <c r="G8" s="2600" t="str">
        <f>'Cover '!F5</f>
        <v>(enter name)</v>
      </c>
      <c r="H8" s="2600"/>
      <c r="I8" s="2600"/>
      <c r="J8" s="2601"/>
    </row>
    <row r="9" spans="1:10">
      <c r="A9" s="315"/>
      <c r="B9" s="21"/>
      <c r="C9" s="337"/>
      <c r="D9" s="21"/>
      <c r="E9" s="337"/>
      <c r="F9" s="21"/>
      <c r="J9" s="789"/>
    </row>
    <row r="10" spans="1:10" ht="15.75" thickBot="1">
      <c r="A10" s="322" t="s">
        <v>98</v>
      </c>
      <c r="B10" s="337"/>
      <c r="C10" s="337"/>
      <c r="D10" s="337"/>
      <c r="E10" s="337"/>
      <c r="F10" s="337"/>
      <c r="G10" s="2600" t="str">
        <f>'Cover '!F7</f>
        <v>(enter year end)</v>
      </c>
      <c r="H10" s="2600"/>
      <c r="I10" s="2600"/>
      <c r="J10" s="2601"/>
    </row>
    <row r="11" spans="1:10" ht="13.5" thickBot="1">
      <c r="A11" s="332"/>
      <c r="B11" s="790"/>
      <c r="C11" s="894"/>
      <c r="D11" s="894"/>
      <c r="E11" s="894"/>
      <c r="F11" s="894"/>
      <c r="G11" s="894"/>
      <c r="H11" s="894"/>
      <c r="I11" s="894"/>
      <c r="J11" s="839"/>
    </row>
    <row r="12" spans="1:10" ht="13.5" thickTop="1">
      <c r="A12" s="21"/>
      <c r="B12" s="711"/>
      <c r="C12" s="337"/>
      <c r="D12" s="337"/>
      <c r="E12" s="337"/>
      <c r="F12" s="337"/>
      <c r="G12" s="337"/>
      <c r="H12" s="337"/>
      <c r="I12" s="337"/>
      <c r="J12" s="711"/>
    </row>
    <row r="13" spans="1:10" ht="15.75" thickBot="1">
      <c r="C13" s="475"/>
      <c r="J13" s="814" t="s">
        <v>371</v>
      </c>
    </row>
    <row r="14" spans="1:10" ht="72">
      <c r="A14" s="197" t="s">
        <v>1084</v>
      </c>
      <c r="B14" s="895"/>
      <c r="C14" s="593"/>
      <c r="D14" s="623" t="s">
        <v>879</v>
      </c>
      <c r="E14" s="624" t="s">
        <v>1626</v>
      </c>
      <c r="F14" s="624" t="s">
        <v>1627</v>
      </c>
      <c r="G14" s="625" t="s">
        <v>130</v>
      </c>
      <c r="H14" s="633"/>
      <c r="I14" s="624" t="s">
        <v>131</v>
      </c>
      <c r="J14" s="634"/>
    </row>
    <row r="15" spans="1:10" ht="15">
      <c r="A15" s="243"/>
      <c r="B15" s="896"/>
      <c r="C15" s="897"/>
      <c r="D15" s="898">
        <v>1</v>
      </c>
      <c r="E15" s="899">
        <v>2</v>
      </c>
      <c r="F15" s="899">
        <v>3</v>
      </c>
      <c r="G15" s="899">
        <v>4</v>
      </c>
      <c r="H15" s="900">
        <v>5</v>
      </c>
      <c r="I15" s="899">
        <v>6</v>
      </c>
      <c r="J15" s="900">
        <v>7</v>
      </c>
    </row>
    <row r="16" spans="1:10" ht="15.75" thickBot="1">
      <c r="A16" s="240" t="s">
        <v>208</v>
      </c>
      <c r="B16" s="901"/>
      <c r="C16" s="492"/>
      <c r="D16" s="241"/>
      <c r="E16" s="242"/>
      <c r="F16" s="242"/>
      <c r="G16" s="902"/>
      <c r="H16" s="903"/>
      <c r="I16" s="242"/>
      <c r="J16" s="904"/>
    </row>
    <row r="17" spans="1:10" ht="15" customHeight="1">
      <c r="A17" s="470" t="s">
        <v>212</v>
      </c>
      <c r="B17" s="616" t="s">
        <v>1062</v>
      </c>
      <c r="C17" s="905"/>
      <c r="D17" s="906">
        <v>0.02</v>
      </c>
      <c r="E17" s="907">
        <v>0.02</v>
      </c>
      <c r="F17" s="907">
        <v>5.0000000000000001E-3</v>
      </c>
      <c r="G17" s="907">
        <v>0.02</v>
      </c>
      <c r="H17" s="908">
        <v>5.0000000000000001E-3</v>
      </c>
      <c r="I17" s="2598" t="s">
        <v>213</v>
      </c>
      <c r="J17" s="2602" t="s">
        <v>214</v>
      </c>
    </row>
    <row r="18" spans="1:10" ht="15" customHeight="1" thickBot="1">
      <c r="A18" s="617" t="s">
        <v>1065</v>
      </c>
      <c r="B18" s="618" t="s">
        <v>1396</v>
      </c>
      <c r="C18" s="909"/>
      <c r="D18" s="910">
        <v>0.04</v>
      </c>
      <c r="E18" s="911">
        <v>0.04</v>
      </c>
      <c r="F18" s="911">
        <v>0.01</v>
      </c>
      <c r="G18" s="911">
        <v>0.04</v>
      </c>
      <c r="H18" s="912">
        <v>0.01</v>
      </c>
      <c r="I18" s="2599"/>
      <c r="J18" s="2603"/>
    </row>
    <row r="19" spans="1:10" ht="24.95" customHeight="1">
      <c r="A19" s="626" t="s">
        <v>132</v>
      </c>
      <c r="B19" s="627" t="s">
        <v>133</v>
      </c>
      <c r="C19" s="913">
        <v>11</v>
      </c>
      <c r="D19" s="1993"/>
      <c r="E19" s="1994"/>
      <c r="F19" s="1994"/>
      <c r="G19" s="1994"/>
      <c r="H19" s="1998"/>
      <c r="I19" s="1994"/>
      <c r="J19" s="1998"/>
    </row>
    <row r="20" spans="1:10" ht="24.95" customHeight="1">
      <c r="A20" s="626" t="s">
        <v>134</v>
      </c>
      <c r="B20" s="628" t="s">
        <v>135</v>
      </c>
      <c r="C20" s="915">
        <v>12</v>
      </c>
      <c r="D20" s="1995"/>
      <c r="E20" s="1996"/>
      <c r="F20" s="1996"/>
      <c r="G20" s="1996"/>
      <c r="H20" s="1999"/>
      <c r="I20" s="1996"/>
      <c r="J20" s="1999"/>
    </row>
    <row r="21" spans="1:10" ht="24.95" customHeight="1">
      <c r="A21" s="629"/>
      <c r="B21" s="630" t="s">
        <v>136</v>
      </c>
      <c r="C21" s="915">
        <v>13</v>
      </c>
      <c r="D21" s="1995"/>
      <c r="E21" s="1996"/>
      <c r="F21" s="1996"/>
      <c r="G21" s="1996"/>
      <c r="H21" s="1999"/>
      <c r="I21" s="1996"/>
      <c r="J21" s="1999"/>
    </row>
    <row r="22" spans="1:10" ht="24.95" customHeight="1">
      <c r="A22" s="631" t="s">
        <v>137</v>
      </c>
      <c r="B22" s="632" t="s">
        <v>133</v>
      </c>
      <c r="C22" s="915">
        <v>14</v>
      </c>
      <c r="D22" s="1995"/>
      <c r="E22" s="1996"/>
      <c r="F22" s="1996"/>
      <c r="G22" s="1996"/>
      <c r="H22" s="1999"/>
      <c r="I22" s="1996"/>
      <c r="J22" s="1999"/>
    </row>
    <row r="23" spans="1:10" ht="24.95" customHeight="1">
      <c r="A23" s="626" t="s">
        <v>134</v>
      </c>
      <c r="B23" s="632" t="s">
        <v>135</v>
      </c>
      <c r="C23" s="915">
        <v>15</v>
      </c>
      <c r="D23" s="1995"/>
      <c r="E23" s="1996"/>
      <c r="F23" s="1996"/>
      <c r="G23" s="1996"/>
      <c r="H23" s="1999"/>
      <c r="I23" s="1996"/>
      <c r="J23" s="1999"/>
    </row>
    <row r="24" spans="1:10" ht="24.95" customHeight="1">
      <c r="A24" s="629"/>
      <c r="B24" s="632" t="s">
        <v>136</v>
      </c>
      <c r="C24" s="915">
        <v>16</v>
      </c>
      <c r="D24" s="1995"/>
      <c r="E24" s="1996"/>
      <c r="F24" s="1996"/>
      <c r="G24" s="1996"/>
      <c r="H24" s="1999"/>
      <c r="I24" s="1996"/>
      <c r="J24" s="1999"/>
    </row>
    <row r="25" spans="1:10" ht="24.95" customHeight="1">
      <c r="A25" s="2594" t="s">
        <v>1063</v>
      </c>
      <c r="B25" s="2595"/>
      <c r="C25" s="915">
        <v>17</v>
      </c>
      <c r="D25" s="1995"/>
      <c r="E25" s="1997"/>
      <c r="F25" s="1997"/>
      <c r="G25" s="1997"/>
      <c r="H25" s="2000"/>
      <c r="I25" s="1997"/>
      <c r="J25" s="2000"/>
    </row>
    <row r="26" spans="1:10" ht="24.95" customHeight="1">
      <c r="A26" s="2594" t="s">
        <v>1064</v>
      </c>
      <c r="B26" s="2595"/>
      <c r="C26" s="915">
        <v>18</v>
      </c>
      <c r="D26" s="1995"/>
      <c r="E26" s="1997"/>
      <c r="F26" s="1997"/>
      <c r="G26" s="1997"/>
      <c r="H26" s="2000"/>
      <c r="I26" s="1997"/>
      <c r="J26" s="2000"/>
    </row>
    <row r="27" spans="1:10" ht="24.95" customHeight="1" thickBot="1">
      <c r="A27" s="2596" t="s">
        <v>1094</v>
      </c>
      <c r="B27" s="2597"/>
      <c r="C27" s="916">
        <v>19</v>
      </c>
      <c r="D27" s="1603">
        <f>IF(D25&gt;D26,D25,D26)</f>
        <v>0</v>
      </c>
      <c r="E27" s="1603">
        <f t="shared" ref="E27:J27" si="0">IF(E25&gt;E26,E25,E26)</f>
        <v>0</v>
      </c>
      <c r="F27" s="1603">
        <f t="shared" si="0"/>
        <v>0</v>
      </c>
      <c r="G27" s="1603">
        <f t="shared" si="0"/>
        <v>0</v>
      </c>
      <c r="H27" s="1603">
        <f t="shared" si="0"/>
        <v>0</v>
      </c>
      <c r="I27" s="1603">
        <f t="shared" si="0"/>
        <v>0</v>
      </c>
      <c r="J27" s="1603">
        <f t="shared" si="0"/>
        <v>0</v>
      </c>
    </row>
    <row r="28" spans="1:10" ht="15">
      <c r="A28" s="446"/>
      <c r="B28" s="918"/>
      <c r="C28" s="492"/>
      <c r="D28" s="72"/>
      <c r="E28" s="72"/>
      <c r="F28" s="72"/>
      <c r="G28" s="72"/>
      <c r="H28" s="72"/>
      <c r="I28" s="72"/>
      <c r="J28" s="72"/>
    </row>
    <row r="29" spans="1:10">
      <c r="A29" s="319" t="s">
        <v>1425</v>
      </c>
      <c r="B29" s="319"/>
      <c r="C29" s="41"/>
      <c r="D29" s="41"/>
      <c r="E29" s="41"/>
      <c r="F29" s="41"/>
      <c r="G29" s="41"/>
      <c r="H29" s="41"/>
      <c r="I29" s="41"/>
      <c r="J29" s="317" t="s">
        <v>1397</v>
      </c>
    </row>
    <row r="30" spans="1:10">
      <c r="A30" s="327" t="s">
        <v>637</v>
      </c>
      <c r="B30" s="78"/>
      <c r="J30" s="316" t="s">
        <v>638</v>
      </c>
    </row>
  </sheetData>
  <sheetProtection password="CF7A" sheet="1" objects="1" scenarios="1"/>
  <customSheetViews>
    <customSheetView guid="{0018DE7A-2A12-41D9-A6DC-D5782C59656B}" showRuler="0" topLeftCell="B22">
      <selection activeCell="A29" sqref="A29"/>
      <pageMargins left="0.75" right="0.75" top="1" bottom="1" header="0.5" footer="0.5"/>
      <pageSetup paperSize="9" scale="78" orientation="landscape" r:id="rId1"/>
      <headerFooter alignWithMargins="0"/>
    </customSheetView>
  </customSheetViews>
  <mergeCells count="7">
    <mergeCell ref="A26:B26"/>
    <mergeCell ref="A27:B27"/>
    <mergeCell ref="I17:I18"/>
    <mergeCell ref="G8:J8"/>
    <mergeCell ref="G10:J10"/>
    <mergeCell ref="J17:J18"/>
    <mergeCell ref="A25:B25"/>
  </mergeCells>
  <phoneticPr fontId="9" type="noConversion"/>
  <pageMargins left="0.75" right="0.75" top="1" bottom="1" header="0.5" footer="0.5"/>
  <pageSetup paperSize="9" scale="79" orientation="landscape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J30"/>
  <sheetViews>
    <sheetView topLeftCell="A28" zoomScaleNormal="100" workbookViewId="0">
      <selection activeCell="G10" sqref="G10:J10"/>
    </sheetView>
  </sheetViews>
  <sheetFormatPr defaultColWidth="9.140625" defaultRowHeight="12.75"/>
  <cols>
    <col min="1" max="1" width="27.7109375" style="1" customWidth="1"/>
    <col min="2" max="2" width="23.7109375" style="1" customWidth="1"/>
    <col min="3" max="3" width="5.5703125" style="1" customWidth="1"/>
    <col min="4" max="10" width="12.7109375" style="1" customWidth="1"/>
    <col min="11" max="16384" width="9.140625" style="1"/>
  </cols>
  <sheetData>
    <row r="4" spans="1:10" ht="15">
      <c r="A4" s="326" t="s">
        <v>1424</v>
      </c>
      <c r="B4" s="835"/>
      <c r="D4" s="309"/>
      <c r="I4" s="75"/>
    </row>
    <row r="5" spans="1:10" ht="15.75">
      <c r="A5" s="702" t="s">
        <v>1085</v>
      </c>
      <c r="B5" s="792"/>
      <c r="C5" s="18"/>
      <c r="D5" s="309"/>
      <c r="I5" s="75"/>
    </row>
    <row r="6" spans="1:10" ht="15.75" thickBot="1">
      <c r="A6" s="326"/>
      <c r="B6" s="836"/>
      <c r="D6" s="309"/>
      <c r="E6" s="76"/>
      <c r="I6" s="75"/>
    </row>
    <row r="7" spans="1:10" ht="13.5" thickTop="1">
      <c r="A7" s="748"/>
      <c r="B7" s="893"/>
      <c r="C7" s="893"/>
      <c r="D7" s="893"/>
      <c r="E7" s="893"/>
      <c r="F7" s="893"/>
      <c r="G7" s="893"/>
      <c r="H7" s="893"/>
      <c r="I7" s="893"/>
      <c r="J7" s="707"/>
    </row>
    <row r="8" spans="1:10" ht="15.75" thickBot="1">
      <c r="A8" s="322" t="s">
        <v>1247</v>
      </c>
      <c r="B8" s="337"/>
      <c r="C8" s="337"/>
      <c r="D8" s="337"/>
      <c r="E8" s="337"/>
      <c r="F8" s="337"/>
      <c r="G8" s="2600" t="str">
        <f>'Cover '!F5</f>
        <v>(enter name)</v>
      </c>
      <c r="H8" s="2600"/>
      <c r="I8" s="2600"/>
      <c r="J8" s="2601"/>
    </row>
    <row r="9" spans="1:10">
      <c r="A9" s="315"/>
      <c r="B9" s="21"/>
      <c r="C9" s="337"/>
      <c r="D9" s="21"/>
      <c r="E9" s="337"/>
      <c r="F9" s="21"/>
      <c r="J9" s="789"/>
    </row>
    <row r="10" spans="1:10" ht="15.75" thickBot="1">
      <c r="A10" s="322" t="s">
        <v>98</v>
      </c>
      <c r="B10" s="337"/>
      <c r="C10" s="337"/>
      <c r="D10" s="337"/>
      <c r="E10" s="337"/>
      <c r="F10" s="337"/>
      <c r="G10" s="2600" t="str">
        <f>'Cover '!F7</f>
        <v>(enter year end)</v>
      </c>
      <c r="H10" s="2600"/>
      <c r="I10" s="2600"/>
      <c r="J10" s="2601"/>
    </row>
    <row r="11" spans="1:10" ht="13.5" thickBot="1">
      <c r="A11" s="332"/>
      <c r="B11" s="790"/>
      <c r="C11" s="894"/>
      <c r="D11" s="894"/>
      <c r="E11" s="894"/>
      <c r="F11" s="894"/>
      <c r="G11" s="894"/>
      <c r="H11" s="894"/>
      <c r="I11" s="894"/>
      <c r="J11" s="839"/>
    </row>
    <row r="12" spans="1:10" ht="13.5" thickTop="1">
      <c r="A12" s="21"/>
      <c r="B12" s="711"/>
      <c r="C12" s="337"/>
      <c r="D12" s="337"/>
      <c r="E12" s="337"/>
      <c r="F12" s="337"/>
      <c r="G12" s="337"/>
      <c r="H12" s="337"/>
      <c r="I12" s="337"/>
      <c r="J12" s="711"/>
    </row>
    <row r="13" spans="1:10" ht="15.75" thickBot="1">
      <c r="C13" s="475"/>
      <c r="J13" s="814" t="s">
        <v>371</v>
      </c>
    </row>
    <row r="14" spans="1:10" ht="72">
      <c r="A14" s="1814" t="s">
        <v>286</v>
      </c>
      <c r="B14" s="895"/>
      <c r="C14" s="593"/>
      <c r="D14" s="1794" t="s">
        <v>879</v>
      </c>
      <c r="E14" s="624" t="s">
        <v>1626</v>
      </c>
      <c r="F14" s="624" t="s">
        <v>1627</v>
      </c>
      <c r="G14" s="625" t="s">
        <v>130</v>
      </c>
      <c r="H14" s="919"/>
      <c r="I14" s="624" t="s">
        <v>131</v>
      </c>
      <c r="J14" s="920"/>
    </row>
    <row r="15" spans="1:10" ht="15" customHeight="1">
      <c r="A15" s="243"/>
      <c r="B15" s="896"/>
      <c r="C15" s="897"/>
      <c r="D15" s="898">
        <v>1</v>
      </c>
      <c r="E15" s="899">
        <v>2</v>
      </c>
      <c r="F15" s="899">
        <v>3</v>
      </c>
      <c r="G15" s="899">
        <v>4</v>
      </c>
      <c r="H15" s="900">
        <v>5</v>
      </c>
      <c r="I15" s="899">
        <v>6</v>
      </c>
      <c r="J15" s="900">
        <v>7</v>
      </c>
    </row>
    <row r="16" spans="1:10" ht="15.75" thickBot="1">
      <c r="A16" s="240" t="s">
        <v>209</v>
      </c>
      <c r="B16" s="901"/>
      <c r="C16" s="492"/>
      <c r="D16" s="459"/>
      <c r="E16" s="921"/>
      <c r="F16" s="921"/>
      <c r="G16" s="921"/>
      <c r="H16" s="284"/>
      <c r="I16" s="921"/>
      <c r="J16" s="284"/>
    </row>
    <row r="17" spans="1:10" ht="15" customHeight="1">
      <c r="A17" s="470" t="s">
        <v>1156</v>
      </c>
      <c r="B17" s="616" t="s">
        <v>1062</v>
      </c>
      <c r="C17" s="905"/>
      <c r="D17" s="906">
        <v>1.5E-3</v>
      </c>
      <c r="E17" s="907">
        <v>1.5E-3</v>
      </c>
      <c r="F17" s="907">
        <v>1.5E-3</v>
      </c>
      <c r="G17" s="907">
        <v>1.5E-3</v>
      </c>
      <c r="H17" s="908">
        <v>1.5E-3</v>
      </c>
      <c r="I17" s="2598" t="s">
        <v>213</v>
      </c>
      <c r="J17" s="2602" t="s">
        <v>214</v>
      </c>
    </row>
    <row r="18" spans="1:10" ht="15.75" thickBot="1">
      <c r="A18" s="617" t="s">
        <v>1157</v>
      </c>
      <c r="B18" s="618" t="s">
        <v>1396</v>
      </c>
      <c r="C18" s="909"/>
      <c r="D18" s="910">
        <v>3.0000000000000001E-3</v>
      </c>
      <c r="E18" s="911">
        <v>3.0000000000000001E-3</v>
      </c>
      <c r="F18" s="911">
        <v>3.0000000000000001E-3</v>
      </c>
      <c r="G18" s="911">
        <v>3.0000000000000001E-3</v>
      </c>
      <c r="H18" s="912">
        <v>3.0000000000000001E-3</v>
      </c>
      <c r="I18" s="2599"/>
      <c r="J18" s="2603"/>
    </row>
    <row r="19" spans="1:10" ht="24.95" customHeight="1">
      <c r="A19" s="2604" t="s">
        <v>210</v>
      </c>
      <c r="B19" s="2605"/>
      <c r="C19" s="913">
        <v>21</v>
      </c>
      <c r="D19" s="2001"/>
      <c r="E19" s="2002"/>
      <c r="F19" s="2002"/>
      <c r="G19" s="2002"/>
      <c r="H19" s="2005"/>
      <c r="I19" s="1604">
        <f>SUM(D19:H19)</f>
        <v>0</v>
      </c>
      <c r="J19" s="2005"/>
    </row>
    <row r="20" spans="1:10" ht="24.95" customHeight="1">
      <c r="A20" s="2594" t="s">
        <v>211</v>
      </c>
      <c r="B20" s="2595"/>
      <c r="C20" s="915">
        <v>22</v>
      </c>
      <c r="D20" s="2003"/>
      <c r="E20" s="2004"/>
      <c r="F20" s="2004"/>
      <c r="G20" s="2004"/>
      <c r="H20" s="2006"/>
      <c r="I20" s="1604">
        <f>SUM(D20:H20)</f>
        <v>0</v>
      </c>
      <c r="J20" s="2006"/>
    </row>
    <row r="21" spans="1:10" ht="24.95" customHeight="1">
      <c r="A21" s="2594" t="s">
        <v>1095</v>
      </c>
      <c r="B21" s="2595"/>
      <c r="C21" s="915">
        <v>23</v>
      </c>
      <c r="D21" s="1605">
        <f t="shared" ref="D21:H22" si="0">D17*D19</f>
        <v>0</v>
      </c>
      <c r="E21" s="1605">
        <f t="shared" si="0"/>
        <v>0</v>
      </c>
      <c r="F21" s="1605">
        <f t="shared" si="0"/>
        <v>0</v>
      </c>
      <c r="G21" s="1605">
        <f t="shared" si="0"/>
        <v>0</v>
      </c>
      <c r="H21" s="1605">
        <f t="shared" si="0"/>
        <v>0</v>
      </c>
      <c r="I21" s="1604">
        <f>SUM(D21:H21)</f>
        <v>0</v>
      </c>
      <c r="J21" s="2006"/>
    </row>
    <row r="22" spans="1:10" ht="24.95" customHeight="1">
      <c r="A22" s="2594" t="s">
        <v>1096</v>
      </c>
      <c r="B22" s="2595"/>
      <c r="C22" s="915">
        <v>24</v>
      </c>
      <c r="D22" s="1605">
        <f t="shared" si="0"/>
        <v>0</v>
      </c>
      <c r="E22" s="1605">
        <f t="shared" si="0"/>
        <v>0</v>
      </c>
      <c r="F22" s="1605">
        <f t="shared" si="0"/>
        <v>0</v>
      </c>
      <c r="G22" s="1605">
        <f t="shared" si="0"/>
        <v>0</v>
      </c>
      <c r="H22" s="1605">
        <f t="shared" si="0"/>
        <v>0</v>
      </c>
      <c r="I22" s="1604">
        <f>SUM(D22:H22)</f>
        <v>0</v>
      </c>
      <c r="J22" s="2006"/>
    </row>
    <row r="23" spans="1:10" ht="24.95" customHeight="1" thickBot="1">
      <c r="A23" s="2594" t="s">
        <v>1153</v>
      </c>
      <c r="B23" s="2595"/>
      <c r="C23" s="915">
        <v>29</v>
      </c>
      <c r="D23" s="1605">
        <f>IF(D21&gt;D22,D21,D22)</f>
        <v>0</v>
      </c>
      <c r="E23" s="1605">
        <f t="shared" ref="E23:J23" si="1">IF(E21&gt;E22,E21,E22)</f>
        <v>0</v>
      </c>
      <c r="F23" s="1605">
        <f t="shared" si="1"/>
        <v>0</v>
      </c>
      <c r="G23" s="1605">
        <f t="shared" si="1"/>
        <v>0</v>
      </c>
      <c r="H23" s="1605">
        <f t="shared" si="1"/>
        <v>0</v>
      </c>
      <c r="I23" s="1605">
        <f t="shared" si="1"/>
        <v>0</v>
      </c>
      <c r="J23" s="1605">
        <f t="shared" si="1"/>
        <v>0</v>
      </c>
    </row>
    <row r="24" spans="1:10" ht="15" customHeight="1" thickBot="1">
      <c r="A24" s="619"/>
      <c r="B24" s="620"/>
      <c r="C24" s="922"/>
      <c r="D24" s="1608"/>
      <c r="E24" s="1608"/>
      <c r="F24" s="1608"/>
      <c r="G24" s="1608"/>
      <c r="H24" s="1608"/>
      <c r="I24" s="1608"/>
      <c r="J24" s="1609"/>
    </row>
    <row r="25" spans="1:10" ht="24.95" customHeight="1">
      <c r="A25" s="2604" t="s">
        <v>1086</v>
      </c>
      <c r="B25" s="2605"/>
      <c r="C25" s="915">
        <v>39</v>
      </c>
      <c r="D25" s="1412">
        <f>'IFR 30.60'!D27+'IFR 30.61'!D23</f>
        <v>0</v>
      </c>
      <c r="E25" s="1412">
        <f>'IFR 30.60'!E27+'IFR 30.61'!E23</f>
        <v>0</v>
      </c>
      <c r="F25" s="1412">
        <f>'IFR 30.60'!F27+'IFR 30.61'!F23</f>
        <v>0</v>
      </c>
      <c r="G25" s="1412">
        <f>'IFR 30.60'!G27+'IFR 30.61'!G23</f>
        <v>0</v>
      </c>
      <c r="H25" s="1412">
        <f>'IFR 30.60'!H27+'IFR 30.61'!H23</f>
        <v>0</v>
      </c>
      <c r="I25" s="1412">
        <f>'IFR 30.60'!I27+'IFR 30.61'!I23</f>
        <v>0</v>
      </c>
      <c r="J25" s="1412">
        <f>'IFR 30.60'!J27+'IFR 30.61'!J23</f>
        <v>0</v>
      </c>
    </row>
    <row r="26" spans="1:10" ht="24.95" customHeight="1">
      <c r="A26" s="621" t="s">
        <v>370</v>
      </c>
      <c r="B26" s="622"/>
      <c r="C26" s="915">
        <v>41</v>
      </c>
      <c r="D26" s="1610"/>
      <c r="E26" s="1611"/>
      <c r="F26" s="1611"/>
      <c r="G26" s="1611"/>
      <c r="H26" s="1425"/>
      <c r="I26" s="1606">
        <v>400</v>
      </c>
      <c r="J26" s="1607">
        <v>400</v>
      </c>
    </row>
    <row r="27" spans="1:10" ht="24.95" customHeight="1" thickBot="1">
      <c r="A27" s="2596" t="s">
        <v>1155</v>
      </c>
      <c r="B27" s="2597"/>
      <c r="C27" s="916">
        <v>49</v>
      </c>
      <c r="D27" s="1612">
        <f t="shared" ref="D27:J27" si="2">IF(D25&gt;D26,D25,D26)</f>
        <v>0</v>
      </c>
      <c r="E27" s="1612">
        <f t="shared" si="2"/>
        <v>0</v>
      </c>
      <c r="F27" s="1612">
        <f t="shared" si="2"/>
        <v>0</v>
      </c>
      <c r="G27" s="1612">
        <f t="shared" si="2"/>
        <v>0</v>
      </c>
      <c r="H27" s="1612">
        <f t="shared" si="2"/>
        <v>0</v>
      </c>
      <c r="I27" s="1612">
        <f t="shared" si="2"/>
        <v>400</v>
      </c>
      <c r="J27" s="1692">
        <f t="shared" si="2"/>
        <v>400</v>
      </c>
    </row>
    <row r="28" spans="1:10" ht="15">
      <c r="A28" s="446"/>
      <c r="B28" s="918"/>
      <c r="C28" s="492"/>
      <c r="D28" s="72"/>
      <c r="E28" s="72"/>
      <c r="F28" s="72"/>
      <c r="G28" s="72"/>
      <c r="H28" s="72"/>
      <c r="I28" s="72"/>
      <c r="J28" s="72"/>
    </row>
    <row r="29" spans="1:10">
      <c r="A29" s="319" t="s">
        <v>1425</v>
      </c>
      <c r="B29" s="319"/>
      <c r="C29" s="41"/>
      <c r="D29" s="41"/>
      <c r="E29" s="41"/>
      <c r="F29" s="41"/>
      <c r="G29" s="41"/>
      <c r="H29" s="41"/>
      <c r="I29" s="41"/>
      <c r="J29" s="317" t="s">
        <v>403</v>
      </c>
    </row>
    <row r="30" spans="1:10">
      <c r="A30" s="327" t="s">
        <v>639</v>
      </c>
      <c r="B30" s="78"/>
      <c r="J30" s="316" t="s">
        <v>640</v>
      </c>
    </row>
  </sheetData>
  <sheetProtection password="CF7A" sheet="1" objects="1" scenarios="1"/>
  <customSheetViews>
    <customSheetView guid="{0018DE7A-2A12-41D9-A6DC-D5782C59656B}" showRuler="0" topLeftCell="B22">
      <selection activeCell="I25" sqref="I25"/>
      <pageMargins left="0.75" right="0.75" top="1" bottom="1" header="0.5" footer="0.5"/>
      <pageSetup paperSize="9" scale="80" orientation="landscape" r:id="rId1"/>
      <headerFooter alignWithMargins="0"/>
    </customSheetView>
  </customSheetViews>
  <mergeCells count="11">
    <mergeCell ref="A27:B27"/>
    <mergeCell ref="A21:B21"/>
    <mergeCell ref="A22:B22"/>
    <mergeCell ref="A23:B23"/>
    <mergeCell ref="A25:B25"/>
    <mergeCell ref="G8:J8"/>
    <mergeCell ref="G10:J10"/>
    <mergeCell ref="I17:I18"/>
    <mergeCell ref="J17:J18"/>
    <mergeCell ref="A20:B20"/>
    <mergeCell ref="A19:B19"/>
  </mergeCells>
  <phoneticPr fontId="0" type="noConversion"/>
  <pageMargins left="0.75" right="0.75" top="1" bottom="1" header="0.5" footer="0.5"/>
  <pageSetup paperSize="9" scale="81" orientation="landscape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P50"/>
  <sheetViews>
    <sheetView topLeftCell="A22" zoomScaleNormal="100" workbookViewId="0">
      <selection activeCell="G12" sqref="G12:P12"/>
    </sheetView>
  </sheetViews>
  <sheetFormatPr defaultColWidth="9.140625" defaultRowHeight="12.75"/>
  <cols>
    <col min="1" max="1" width="28.7109375" style="1" customWidth="1"/>
    <col min="2" max="2" width="30.7109375" style="1" customWidth="1"/>
    <col min="3" max="3" width="4.7109375" style="1" customWidth="1"/>
    <col min="4" max="4" width="10.28515625" style="1" customWidth="1"/>
    <col min="5" max="5" width="11" style="1" customWidth="1"/>
    <col min="6" max="6" width="11.28515625" style="1" customWidth="1"/>
    <col min="7" max="7" width="10.85546875" style="1" customWidth="1"/>
    <col min="8" max="8" width="10.28515625" style="1" customWidth="1"/>
    <col min="9" max="10" width="10.42578125" style="1" customWidth="1"/>
    <col min="11" max="11" width="10.28515625" style="1" customWidth="1"/>
    <col min="12" max="13" width="10.7109375" style="1" customWidth="1"/>
    <col min="14" max="14" width="10.42578125" style="1" customWidth="1"/>
    <col min="15" max="15" width="11" style="1" customWidth="1"/>
    <col min="16" max="16" width="10.28515625" style="1" customWidth="1"/>
    <col min="17" max="16384" width="9.140625" style="1"/>
  </cols>
  <sheetData>
    <row r="4" spans="1:16" ht="15">
      <c r="A4" s="76"/>
      <c r="D4" s="475"/>
      <c r="E4" s="44"/>
    </row>
    <row r="5" spans="1:16" ht="15">
      <c r="A5" s="326" t="s">
        <v>1424</v>
      </c>
      <c r="B5" s="813"/>
      <c r="H5" s="2419"/>
      <c r="I5" s="2547"/>
      <c r="J5" s="309"/>
    </row>
    <row r="6" spans="1:16" ht="15.75" customHeight="1">
      <c r="A6" s="2609" t="s">
        <v>641</v>
      </c>
      <c r="B6" s="2609"/>
      <c r="C6" s="2609"/>
      <c r="D6" s="2609"/>
      <c r="E6" s="2609"/>
      <c r="F6" s="2609"/>
    </row>
    <row r="7" spans="1:16" ht="16.5" customHeight="1">
      <c r="A7" s="2610"/>
      <c r="B7" s="2610"/>
      <c r="C7" s="2610"/>
      <c r="D7" s="2610"/>
      <c r="E7" s="2610"/>
      <c r="F7" s="2610"/>
    </row>
    <row r="8" spans="1:16" ht="16.5" customHeight="1" thickBot="1">
      <c r="A8" s="1210"/>
      <c r="B8" s="1210"/>
      <c r="C8" s="1210"/>
      <c r="D8" s="1210"/>
      <c r="E8" s="1210"/>
      <c r="F8" s="1210"/>
    </row>
    <row r="9" spans="1:16" ht="15.75" thickTop="1">
      <c r="A9" s="753"/>
      <c r="B9" s="70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750"/>
    </row>
    <row r="10" spans="1:16" ht="15.75" thickBot="1">
      <c r="A10" s="322" t="s">
        <v>1247</v>
      </c>
      <c r="B10" s="21"/>
      <c r="C10" s="21"/>
      <c r="D10" s="21"/>
      <c r="E10" s="21"/>
      <c r="F10" s="21"/>
      <c r="G10" s="2461" t="str">
        <f>'Cover '!F5</f>
        <v>(enter name)</v>
      </c>
      <c r="H10" s="2461"/>
      <c r="I10" s="2461"/>
      <c r="J10" s="2461"/>
      <c r="K10" s="2461"/>
      <c r="L10" s="2461"/>
      <c r="M10" s="2461"/>
      <c r="N10" s="2461"/>
      <c r="O10" s="2461"/>
      <c r="P10" s="2462"/>
    </row>
    <row r="11" spans="1:16">
      <c r="A11" s="315"/>
      <c r="B11" s="21"/>
      <c r="C11" s="21"/>
      <c r="G11" s="788"/>
      <c r="H11" s="788"/>
      <c r="I11" s="788"/>
      <c r="J11" s="788"/>
      <c r="K11" s="788"/>
      <c r="L11" s="788"/>
      <c r="M11" s="788"/>
      <c r="N11" s="788"/>
      <c r="O11" s="788"/>
      <c r="P11" s="789"/>
    </row>
    <row r="12" spans="1:16" ht="15.75" thickBot="1">
      <c r="A12" s="322" t="s">
        <v>98</v>
      </c>
      <c r="B12" s="21"/>
      <c r="C12" s="21"/>
      <c r="G12" s="2461" t="str">
        <f>'Cover '!F7</f>
        <v>(enter year end)</v>
      </c>
      <c r="H12" s="2461"/>
      <c r="I12" s="2461"/>
      <c r="J12" s="2461"/>
      <c r="K12" s="2461"/>
      <c r="L12" s="2461"/>
      <c r="M12" s="2461"/>
      <c r="N12" s="2461"/>
      <c r="O12" s="2461"/>
      <c r="P12" s="2462"/>
    </row>
    <row r="13" spans="1:16" ht="13.5" thickBot="1">
      <c r="A13" s="332"/>
      <c r="B13" s="694"/>
      <c r="C13" s="790"/>
      <c r="D13" s="790"/>
      <c r="E13" s="790"/>
      <c r="F13" s="790"/>
      <c r="G13" s="838"/>
      <c r="H13" s="838"/>
      <c r="I13" s="838"/>
      <c r="J13" s="838"/>
      <c r="K13" s="838"/>
      <c r="L13" s="838"/>
      <c r="M13" s="790"/>
      <c r="N13" s="790"/>
      <c r="O13" s="790"/>
      <c r="P13" s="791"/>
    </row>
    <row r="14" spans="1:16" ht="13.5" thickTop="1">
      <c r="A14" s="21"/>
      <c r="B14" s="21"/>
      <c r="C14" s="711"/>
      <c r="D14" s="711"/>
      <c r="E14" s="711"/>
      <c r="F14" s="711"/>
      <c r="G14" s="711"/>
      <c r="H14" s="711"/>
      <c r="I14" s="711"/>
      <c r="J14" s="711"/>
      <c r="K14" s="711"/>
      <c r="L14" s="711"/>
      <c r="M14" s="711"/>
      <c r="N14" s="711"/>
      <c r="O14" s="711"/>
      <c r="P14" s="711"/>
    </row>
    <row r="15" spans="1:16" ht="13.5" thickBot="1">
      <c r="A15" s="21"/>
      <c r="B15" s="21"/>
      <c r="C15" s="711"/>
      <c r="D15" s="711"/>
      <c r="E15" s="711"/>
      <c r="F15" s="711"/>
      <c r="G15" s="711"/>
      <c r="H15" s="711"/>
      <c r="I15" s="711"/>
      <c r="J15" s="711"/>
      <c r="K15" s="711"/>
      <c r="L15" s="711"/>
      <c r="M15" s="711"/>
      <c r="N15" s="711"/>
      <c r="O15" s="711"/>
      <c r="P15" s="814" t="s">
        <v>401</v>
      </c>
    </row>
    <row r="16" spans="1:16" ht="24.75" thickBot="1">
      <c r="A16" s="467" t="s">
        <v>1287</v>
      </c>
      <c r="B16" s="94" t="s">
        <v>1637</v>
      </c>
      <c r="C16" s="923"/>
      <c r="D16" s="267" t="s">
        <v>217</v>
      </c>
      <c r="E16" s="142" t="s">
        <v>218</v>
      </c>
      <c r="F16" s="142" t="s">
        <v>1430</v>
      </c>
      <c r="G16" s="142" t="s">
        <v>1431</v>
      </c>
      <c r="H16" s="142" t="s">
        <v>1193</v>
      </c>
      <c r="I16" s="142" t="s">
        <v>1433</v>
      </c>
      <c r="J16" s="142" t="s">
        <v>777</v>
      </c>
      <c r="K16" s="142" t="s">
        <v>219</v>
      </c>
      <c r="L16" s="142" t="s">
        <v>220</v>
      </c>
      <c r="M16" s="142" t="s">
        <v>1432</v>
      </c>
      <c r="N16" s="142" t="s">
        <v>106</v>
      </c>
      <c r="O16" s="142" t="s">
        <v>106</v>
      </c>
      <c r="P16" s="276" t="s">
        <v>862</v>
      </c>
    </row>
    <row r="17" spans="1:16" ht="15.75" thickBot="1">
      <c r="A17" s="468"/>
      <c r="B17" s="94" t="s">
        <v>1194</v>
      </c>
      <c r="C17" s="924"/>
      <c r="D17" s="461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24.75" thickBot="1">
      <c r="A18" s="934" t="s">
        <v>642</v>
      </c>
      <c r="B18" s="275"/>
      <c r="C18" s="925"/>
      <c r="D18" s="268" t="s">
        <v>1066</v>
      </c>
      <c r="E18" s="264" t="s">
        <v>1066</v>
      </c>
      <c r="F18" s="264" t="s">
        <v>1066</v>
      </c>
      <c r="G18" s="264" t="s">
        <v>1066</v>
      </c>
      <c r="H18" s="264" t="s">
        <v>1066</v>
      </c>
      <c r="I18" s="264" t="s">
        <v>1066</v>
      </c>
      <c r="J18" s="264" t="s">
        <v>1066</v>
      </c>
      <c r="K18" s="264" t="s">
        <v>1066</v>
      </c>
      <c r="L18" s="264" t="s">
        <v>1066</v>
      </c>
      <c r="M18" s="264" t="s">
        <v>1066</v>
      </c>
      <c r="N18" s="264" t="s">
        <v>1066</v>
      </c>
      <c r="O18" s="264" t="s">
        <v>1066</v>
      </c>
      <c r="P18" s="277" t="s">
        <v>1066</v>
      </c>
    </row>
    <row r="19" spans="1:16">
      <c r="A19" s="1360" t="s">
        <v>643</v>
      </c>
      <c r="B19" s="196"/>
      <c r="C19" s="926"/>
      <c r="D19" s="572"/>
      <c r="E19" s="234"/>
      <c r="F19" s="154"/>
      <c r="G19" s="234"/>
      <c r="H19" s="196"/>
      <c r="I19" s="234"/>
      <c r="J19" s="1740"/>
      <c r="K19" s="196"/>
      <c r="L19" s="234"/>
      <c r="M19" s="234"/>
      <c r="N19" s="154"/>
      <c r="O19" s="234"/>
      <c r="P19" s="573"/>
    </row>
    <row r="20" spans="1:16">
      <c r="A20" s="2611" t="s">
        <v>254</v>
      </c>
      <c r="B20" s="2612"/>
      <c r="C20" s="1613">
        <v>20</v>
      </c>
      <c r="D20" s="2007"/>
      <c r="E20" s="2008"/>
      <c r="F20" s="2009"/>
      <c r="G20" s="2010"/>
      <c r="H20" s="2016"/>
      <c r="I20" s="2010"/>
      <c r="J20" s="1815">
        <f t="shared" ref="J20:J29" si="0">SUM(D20:I20)</f>
        <v>0</v>
      </c>
      <c r="K20" s="2018"/>
      <c r="L20" s="2010"/>
      <c r="M20" s="2010"/>
      <c r="N20" s="2009"/>
      <c r="O20" s="2010"/>
      <c r="P20" s="1614">
        <f t="shared" ref="P20:P29" si="1">SUM(J20:O20)</f>
        <v>0</v>
      </c>
    </row>
    <row r="21" spans="1:16">
      <c r="A21" s="2613" t="s">
        <v>255</v>
      </c>
      <c r="B21" s="2614"/>
      <c r="C21" s="1544">
        <v>21</v>
      </c>
      <c r="D21" s="2011"/>
      <c r="E21" s="1975"/>
      <c r="F21" s="2012"/>
      <c r="G21" s="2013"/>
      <c r="H21" s="2017"/>
      <c r="I21" s="2013"/>
      <c r="J21" s="1815">
        <f t="shared" si="0"/>
        <v>0</v>
      </c>
      <c r="K21" s="2019"/>
      <c r="L21" s="2013"/>
      <c r="M21" s="2013"/>
      <c r="N21" s="2012"/>
      <c r="O21" s="2013"/>
      <c r="P21" s="1614">
        <f t="shared" si="1"/>
        <v>0</v>
      </c>
    </row>
    <row r="22" spans="1:16">
      <c r="A22" s="2613" t="s">
        <v>644</v>
      </c>
      <c r="B22" s="2614"/>
      <c r="C22" s="1544">
        <v>22</v>
      </c>
      <c r="D22" s="2011"/>
      <c r="E22" s="1975"/>
      <c r="F22" s="2012"/>
      <c r="G22" s="2013"/>
      <c r="H22" s="2017"/>
      <c r="I22" s="2013"/>
      <c r="J22" s="1815">
        <f t="shared" si="0"/>
        <v>0</v>
      </c>
      <c r="K22" s="2019"/>
      <c r="L22" s="2013"/>
      <c r="M22" s="2013"/>
      <c r="N22" s="2012"/>
      <c r="O22" s="2013"/>
      <c r="P22" s="1614">
        <f t="shared" si="1"/>
        <v>0</v>
      </c>
    </row>
    <row r="23" spans="1:16">
      <c r="A23" s="2615" t="s">
        <v>1067</v>
      </c>
      <c r="B23" s="2616"/>
      <c r="C23" s="1544">
        <v>23</v>
      </c>
      <c r="D23" s="2011"/>
      <c r="E23" s="1975"/>
      <c r="F23" s="2012"/>
      <c r="G23" s="2013"/>
      <c r="H23" s="2017"/>
      <c r="I23" s="2013"/>
      <c r="J23" s="1815">
        <f t="shared" si="0"/>
        <v>0</v>
      </c>
      <c r="K23" s="2019"/>
      <c r="L23" s="2013"/>
      <c r="M23" s="2013"/>
      <c r="N23" s="2012"/>
      <c r="O23" s="2013"/>
      <c r="P23" s="1614">
        <f t="shared" si="1"/>
        <v>0</v>
      </c>
    </row>
    <row r="24" spans="1:16">
      <c r="A24" s="2615" t="s">
        <v>1068</v>
      </c>
      <c r="B24" s="2616"/>
      <c r="C24" s="1544">
        <v>24</v>
      </c>
      <c r="D24" s="2011"/>
      <c r="E24" s="1975"/>
      <c r="F24" s="2012"/>
      <c r="G24" s="2013"/>
      <c r="H24" s="2017"/>
      <c r="I24" s="2013"/>
      <c r="J24" s="1815">
        <f t="shared" si="0"/>
        <v>0</v>
      </c>
      <c r="K24" s="2019"/>
      <c r="L24" s="2013"/>
      <c r="M24" s="2013"/>
      <c r="N24" s="2012"/>
      <c r="O24" s="2013"/>
      <c r="P24" s="1614">
        <f t="shared" si="1"/>
        <v>0</v>
      </c>
    </row>
    <row r="25" spans="1:16" ht="23.1" customHeight="1">
      <c r="A25" s="2617" t="s">
        <v>1164</v>
      </c>
      <c r="B25" s="2618"/>
      <c r="C25" s="1544">
        <v>25</v>
      </c>
      <c r="D25" s="2011"/>
      <c r="E25" s="1975"/>
      <c r="F25" s="2012"/>
      <c r="G25" s="2013"/>
      <c r="H25" s="2017"/>
      <c r="I25" s="2013"/>
      <c r="J25" s="1815">
        <f t="shared" si="0"/>
        <v>0</v>
      </c>
      <c r="K25" s="2019"/>
      <c r="L25" s="2013"/>
      <c r="M25" s="2013"/>
      <c r="N25" s="2012"/>
      <c r="O25" s="2013"/>
      <c r="P25" s="1614">
        <f t="shared" si="1"/>
        <v>0</v>
      </c>
    </row>
    <row r="26" spans="1:16">
      <c r="A26" s="2615" t="s">
        <v>259</v>
      </c>
      <c r="B26" s="2616"/>
      <c r="C26" s="1544">
        <v>26</v>
      </c>
      <c r="D26" s="2011"/>
      <c r="E26" s="1975"/>
      <c r="F26" s="2012"/>
      <c r="G26" s="2013"/>
      <c r="H26" s="2017"/>
      <c r="I26" s="2013"/>
      <c r="J26" s="1815">
        <f t="shared" si="0"/>
        <v>0</v>
      </c>
      <c r="K26" s="2019"/>
      <c r="L26" s="2013"/>
      <c r="M26" s="2013"/>
      <c r="N26" s="2012"/>
      <c r="O26" s="2013"/>
      <c r="P26" s="1614">
        <f t="shared" si="1"/>
        <v>0</v>
      </c>
    </row>
    <row r="27" spans="1:16">
      <c r="A27" s="2615" t="s">
        <v>260</v>
      </c>
      <c r="B27" s="2616"/>
      <c r="C27" s="1544">
        <v>27</v>
      </c>
      <c r="D27" s="2011"/>
      <c r="E27" s="1975"/>
      <c r="F27" s="2012"/>
      <c r="G27" s="2013"/>
      <c r="H27" s="2017"/>
      <c r="I27" s="2013"/>
      <c r="J27" s="1815">
        <f t="shared" si="0"/>
        <v>0</v>
      </c>
      <c r="K27" s="2019"/>
      <c r="L27" s="2013"/>
      <c r="M27" s="2013"/>
      <c r="N27" s="2012"/>
      <c r="O27" s="2013"/>
      <c r="P27" s="1614">
        <f t="shared" si="1"/>
        <v>0</v>
      </c>
    </row>
    <row r="28" spans="1:16">
      <c r="A28" s="2615" t="s">
        <v>261</v>
      </c>
      <c r="B28" s="2616"/>
      <c r="C28" s="1544">
        <v>28</v>
      </c>
      <c r="D28" s="2011"/>
      <c r="E28" s="1975"/>
      <c r="F28" s="2012"/>
      <c r="G28" s="2013"/>
      <c r="H28" s="2017"/>
      <c r="I28" s="2013"/>
      <c r="J28" s="1815">
        <f t="shared" si="0"/>
        <v>0</v>
      </c>
      <c r="K28" s="2019"/>
      <c r="L28" s="2013"/>
      <c r="M28" s="2013"/>
      <c r="N28" s="2012"/>
      <c r="O28" s="2013"/>
      <c r="P28" s="1614">
        <f t="shared" si="1"/>
        <v>0</v>
      </c>
    </row>
    <row r="29" spans="1:16" s="18" customFormat="1" ht="13.5" thickBot="1">
      <c r="A29" s="2631" t="s">
        <v>645</v>
      </c>
      <c r="B29" s="2632"/>
      <c r="C29" s="1543">
        <v>30</v>
      </c>
      <c r="D29" s="1616">
        <f t="shared" ref="D29:I29" si="2">SUM(D20:D28)</f>
        <v>0</v>
      </c>
      <c r="E29" s="1437">
        <f t="shared" si="2"/>
        <v>0</v>
      </c>
      <c r="F29" s="1437">
        <f t="shared" si="2"/>
        <v>0</v>
      </c>
      <c r="G29" s="1437">
        <f t="shared" si="2"/>
        <v>0</v>
      </c>
      <c r="H29" s="1437">
        <f t="shared" si="2"/>
        <v>0</v>
      </c>
      <c r="I29" s="1437">
        <f t="shared" si="2"/>
        <v>0</v>
      </c>
      <c r="J29" s="1617">
        <f t="shared" si="0"/>
        <v>0</v>
      </c>
      <c r="K29" s="1437">
        <f>SUM(K20:K28)</f>
        <v>0</v>
      </c>
      <c r="L29" s="1437">
        <f>SUM(L20:L28)</f>
        <v>0</v>
      </c>
      <c r="M29" s="1437">
        <f>SUM(M20:M28)</f>
        <v>0</v>
      </c>
      <c r="N29" s="1437">
        <f>SUM(N20:N28)</f>
        <v>0</v>
      </c>
      <c r="O29" s="1437">
        <f>SUM(O20:O28)</f>
        <v>0</v>
      </c>
      <c r="P29" s="1618">
        <f t="shared" si="1"/>
        <v>0</v>
      </c>
    </row>
    <row r="30" spans="1:16" ht="13.5" thickBot="1">
      <c r="A30" s="2606" t="s">
        <v>264</v>
      </c>
      <c r="B30" s="2607"/>
      <c r="C30" s="2607"/>
      <c r="D30" s="2607"/>
      <c r="E30" s="2607"/>
      <c r="F30" s="2607"/>
      <c r="G30" s="2607"/>
      <c r="H30" s="2607"/>
      <c r="I30" s="2607"/>
      <c r="J30" s="2607"/>
      <c r="K30" s="2607"/>
      <c r="L30" s="2607"/>
      <c r="M30" s="2607"/>
      <c r="N30" s="2607"/>
      <c r="O30" s="2607"/>
      <c r="P30" s="2608"/>
    </row>
    <row r="31" spans="1:16">
      <c r="A31" s="2633" t="s">
        <v>643</v>
      </c>
      <c r="B31" s="2634"/>
      <c r="C31" s="1619"/>
      <c r="D31" s="1476"/>
      <c r="E31" s="1620"/>
      <c r="F31" s="1403"/>
      <c r="G31" s="1403"/>
      <c r="H31" s="1620"/>
      <c r="I31" s="1403"/>
      <c r="J31" s="1403"/>
      <c r="K31" s="1403"/>
      <c r="L31" s="1620"/>
      <c r="M31" s="1403"/>
      <c r="N31" s="1621"/>
      <c r="O31" s="1403"/>
      <c r="P31" s="1404"/>
    </row>
    <row r="32" spans="1:16">
      <c r="A32" s="2629" t="s">
        <v>367</v>
      </c>
      <c r="B32" s="2630"/>
      <c r="C32" s="1413">
        <v>50</v>
      </c>
      <c r="D32" s="2014"/>
      <c r="E32" s="2015"/>
      <c r="F32" s="2010"/>
      <c r="G32" s="2010"/>
      <c r="H32" s="2016"/>
      <c r="I32" s="2010"/>
      <c r="J32" s="1622">
        <f>SUM(D32:I32)</f>
        <v>0</v>
      </c>
      <c r="K32" s="2010"/>
      <c r="L32" s="2018"/>
      <c r="M32" s="2010"/>
      <c r="N32" s="2009"/>
      <c r="O32" s="2010"/>
      <c r="P32" s="1398">
        <f>SUM(J32:O32)</f>
        <v>0</v>
      </c>
    </row>
    <row r="33" spans="1:16">
      <c r="A33" s="2615" t="s">
        <v>1108</v>
      </c>
      <c r="B33" s="2616"/>
      <c r="C33" s="1413">
        <v>51</v>
      </c>
      <c r="D33" s="2014"/>
      <c r="E33" s="2015"/>
      <c r="F33" s="2013"/>
      <c r="G33" s="2013"/>
      <c r="H33" s="2013"/>
      <c r="I33" s="2013"/>
      <c r="J33" s="1622">
        <f>SUM(D33:I33)</f>
        <v>0</v>
      </c>
      <c r="K33" s="2013"/>
      <c r="L33" s="2013"/>
      <c r="M33" s="2013"/>
      <c r="N33" s="2013"/>
      <c r="O33" s="2013"/>
      <c r="P33" s="1398">
        <f>SUM(J33:O33)</f>
        <v>0</v>
      </c>
    </row>
    <row r="34" spans="1:16">
      <c r="A34" s="2615" t="s">
        <v>1109</v>
      </c>
      <c r="B34" s="2616"/>
      <c r="C34" s="1413">
        <v>52</v>
      </c>
      <c r="D34" s="1361">
        <f t="shared" ref="D34:P34" si="3">D32-D33</f>
        <v>0</v>
      </c>
      <c r="E34" s="1361">
        <f t="shared" si="3"/>
        <v>0</v>
      </c>
      <c r="F34" s="1361">
        <f t="shared" si="3"/>
        <v>0</v>
      </c>
      <c r="G34" s="1361">
        <f t="shared" si="3"/>
        <v>0</v>
      </c>
      <c r="H34" s="1361">
        <f t="shared" si="3"/>
        <v>0</v>
      </c>
      <c r="I34" s="1361">
        <f t="shared" si="3"/>
        <v>0</v>
      </c>
      <c r="J34" s="1622">
        <f t="shared" si="3"/>
        <v>0</v>
      </c>
      <c r="K34" s="1361">
        <f t="shared" si="3"/>
        <v>0</v>
      </c>
      <c r="L34" s="1361">
        <f t="shared" si="3"/>
        <v>0</v>
      </c>
      <c r="M34" s="1361">
        <f t="shared" si="3"/>
        <v>0</v>
      </c>
      <c r="N34" s="1361">
        <f t="shared" si="3"/>
        <v>0</v>
      </c>
      <c r="O34" s="1361">
        <f t="shared" si="3"/>
        <v>0</v>
      </c>
      <c r="P34" s="1542">
        <f t="shared" si="3"/>
        <v>0</v>
      </c>
    </row>
    <row r="35" spans="1:16">
      <c r="A35" s="2615" t="s">
        <v>1170</v>
      </c>
      <c r="B35" s="2616"/>
      <c r="C35" s="1413">
        <v>53</v>
      </c>
      <c r="D35" s="2014"/>
      <c r="E35" s="2015"/>
      <c r="F35" s="2013"/>
      <c r="G35" s="2013"/>
      <c r="H35" s="2013"/>
      <c r="I35" s="2013"/>
      <c r="J35" s="1622">
        <f>SUM(D35:I35)</f>
        <v>0</v>
      </c>
      <c r="K35" s="2013"/>
      <c r="L35" s="2013"/>
      <c r="M35" s="2013"/>
      <c r="N35" s="2013"/>
      <c r="O35" s="2013"/>
      <c r="P35" s="1623">
        <f>SUM(J35:O35)</f>
        <v>0</v>
      </c>
    </row>
    <row r="36" spans="1:16" s="18" customFormat="1">
      <c r="A36" s="2621" t="s">
        <v>646</v>
      </c>
      <c r="B36" s="2622"/>
      <c r="C36" s="1624">
        <v>55</v>
      </c>
      <c r="D36" s="1548">
        <f t="shared" ref="D36:P36" si="4">D34+D35</f>
        <v>0</v>
      </c>
      <c r="E36" s="1548">
        <f t="shared" si="4"/>
        <v>0</v>
      </c>
      <c r="F36" s="1548">
        <f t="shared" si="4"/>
        <v>0</v>
      </c>
      <c r="G36" s="1548">
        <f t="shared" si="4"/>
        <v>0</v>
      </c>
      <c r="H36" s="1548">
        <f t="shared" si="4"/>
        <v>0</v>
      </c>
      <c r="I36" s="1548">
        <f t="shared" si="4"/>
        <v>0</v>
      </c>
      <c r="J36" s="1622">
        <f t="shared" si="4"/>
        <v>0</v>
      </c>
      <c r="K36" s="1548">
        <f t="shared" si="4"/>
        <v>0</v>
      </c>
      <c r="L36" s="1548">
        <f t="shared" si="4"/>
        <v>0</v>
      </c>
      <c r="M36" s="1548">
        <f t="shared" si="4"/>
        <v>0</v>
      </c>
      <c r="N36" s="1548">
        <f t="shared" si="4"/>
        <v>0</v>
      </c>
      <c r="O36" s="1548">
        <f t="shared" si="4"/>
        <v>0</v>
      </c>
      <c r="P36" s="1256">
        <f t="shared" si="4"/>
        <v>0</v>
      </c>
    </row>
    <row r="37" spans="1:16">
      <c r="A37" s="2623" t="s">
        <v>1208</v>
      </c>
      <c r="B37" s="2624"/>
      <c r="C37" s="1413">
        <v>62</v>
      </c>
      <c r="D37" s="1361" t="e">
        <f t="shared" ref="D37:P37" si="5">D36/$P$36</f>
        <v>#DIV/0!</v>
      </c>
      <c r="E37" s="1361" t="e">
        <f t="shared" si="5"/>
        <v>#DIV/0!</v>
      </c>
      <c r="F37" s="1361" t="e">
        <f t="shared" si="5"/>
        <v>#DIV/0!</v>
      </c>
      <c r="G37" s="1361" t="e">
        <f t="shared" si="5"/>
        <v>#DIV/0!</v>
      </c>
      <c r="H37" s="1361" t="e">
        <f t="shared" si="5"/>
        <v>#DIV/0!</v>
      </c>
      <c r="I37" s="1361" t="e">
        <f t="shared" si="5"/>
        <v>#DIV/0!</v>
      </c>
      <c r="J37" s="1625" t="e">
        <f t="shared" si="5"/>
        <v>#DIV/0!</v>
      </c>
      <c r="K37" s="1361" t="e">
        <f t="shared" si="5"/>
        <v>#DIV/0!</v>
      </c>
      <c r="L37" s="1361" t="e">
        <f t="shared" si="5"/>
        <v>#DIV/0!</v>
      </c>
      <c r="M37" s="1361" t="e">
        <f t="shared" si="5"/>
        <v>#DIV/0!</v>
      </c>
      <c r="N37" s="1361" t="e">
        <f t="shared" si="5"/>
        <v>#DIV/0!</v>
      </c>
      <c r="O37" s="1361" t="e">
        <f t="shared" si="5"/>
        <v>#DIV/0!</v>
      </c>
      <c r="P37" s="1417" t="e">
        <f t="shared" si="5"/>
        <v>#DIV/0!</v>
      </c>
    </row>
    <row r="38" spans="1:16">
      <c r="A38" s="2625" t="s">
        <v>1209</v>
      </c>
      <c r="B38" s="2626"/>
      <c r="C38" s="1626"/>
      <c r="D38" s="1627"/>
      <c r="E38" s="1627"/>
      <c r="F38" s="1627"/>
      <c r="G38" s="1627"/>
      <c r="H38" s="1627"/>
      <c r="I38" s="1627"/>
      <c r="J38" s="1628"/>
      <c r="K38" s="1627"/>
      <c r="L38" s="1627"/>
      <c r="M38" s="1627"/>
      <c r="N38" s="1627"/>
      <c r="O38" s="1627"/>
      <c r="P38" s="1629"/>
    </row>
    <row r="39" spans="1:16">
      <c r="A39" s="2627" t="s">
        <v>647</v>
      </c>
      <c r="B39" s="2628"/>
      <c r="C39" s="1630"/>
      <c r="D39" s="1631"/>
      <c r="E39" s="1631"/>
      <c r="F39" s="1631"/>
      <c r="G39" s="1631"/>
      <c r="H39" s="1631"/>
      <c r="I39" s="1631"/>
      <c r="J39" s="1632"/>
      <c r="K39" s="1631"/>
      <c r="L39" s="1631"/>
      <c r="M39" s="1631"/>
      <c r="N39" s="1631"/>
      <c r="O39" s="1631"/>
      <c r="P39" s="1629"/>
    </row>
    <row r="40" spans="1:16" ht="13.5" thickBot="1">
      <c r="A40" s="2619" t="s">
        <v>1180</v>
      </c>
      <c r="B40" s="2620"/>
      <c r="C40" s="1415">
        <v>63</v>
      </c>
      <c r="D40" s="1633"/>
      <c r="E40" s="1633"/>
      <c r="F40" s="1633"/>
      <c r="G40" s="1633"/>
      <c r="H40" s="1633"/>
      <c r="I40" s="1633"/>
      <c r="J40" s="1550" t="e">
        <f t="shared" ref="J40:P40" si="6">J29/J36</f>
        <v>#DIV/0!</v>
      </c>
      <c r="K40" s="1634" t="e">
        <f t="shared" si="6"/>
        <v>#DIV/0!</v>
      </c>
      <c r="L40" s="1634" t="e">
        <f t="shared" si="6"/>
        <v>#DIV/0!</v>
      </c>
      <c r="M40" s="1634" t="e">
        <f t="shared" si="6"/>
        <v>#DIV/0!</v>
      </c>
      <c r="N40" s="1634" t="e">
        <f t="shared" si="6"/>
        <v>#DIV/0!</v>
      </c>
      <c r="O40" s="1634" t="e">
        <f t="shared" si="6"/>
        <v>#DIV/0!</v>
      </c>
      <c r="P40" s="1693" t="e">
        <f t="shared" si="6"/>
        <v>#DIV/0!</v>
      </c>
    </row>
    <row r="41" spans="1:16">
      <c r="A41" s="1387"/>
      <c r="B41" s="1387"/>
      <c r="C41" s="1388"/>
      <c r="D41" s="1388"/>
      <c r="E41" s="1388"/>
      <c r="F41" s="1388"/>
      <c r="G41" s="1388"/>
      <c r="H41" s="1388"/>
      <c r="I41" s="1388"/>
      <c r="J41" s="1388"/>
      <c r="K41" s="1388"/>
      <c r="L41" s="1388"/>
      <c r="M41" s="1388"/>
      <c r="N41" s="1388"/>
      <c r="O41" s="1388"/>
      <c r="P41" s="1388"/>
    </row>
    <row r="42" spans="1:16">
      <c r="A42" s="127"/>
      <c r="B42" s="127"/>
      <c r="C42" s="328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>
      <c r="A43" s="127"/>
      <c r="B43" s="127"/>
      <c r="C43" s="328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>
      <c r="A44" s="127"/>
      <c r="B44" s="127"/>
      <c r="C44" s="328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>
      <c r="A45" s="127"/>
      <c r="B45" s="127"/>
      <c r="C45" s="328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>
      <c r="A46" s="127"/>
      <c r="B46" s="127"/>
      <c r="C46" s="328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>
      <c r="A47" s="460"/>
      <c r="B47" s="21"/>
      <c r="C47" s="328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9" spans="1:16">
      <c r="A49" s="319" t="s">
        <v>1426</v>
      </c>
      <c r="B49" s="81"/>
      <c r="C49" s="81"/>
      <c r="D49" s="41"/>
      <c r="E49" s="41"/>
      <c r="F49" s="41"/>
      <c r="G49" s="41"/>
      <c r="H49" s="41"/>
      <c r="I49" s="41"/>
      <c r="J49" s="41"/>
      <c r="K49" s="41"/>
      <c r="L49" s="2465" t="s">
        <v>1414</v>
      </c>
      <c r="M49" s="2465"/>
      <c r="N49" s="2465"/>
      <c r="O49" s="2465"/>
      <c r="P49" s="2465"/>
    </row>
    <row r="50" spans="1:16">
      <c r="A50" s="327" t="s">
        <v>648</v>
      </c>
      <c r="B50" s="79"/>
      <c r="C50" s="79"/>
      <c r="D50" s="21"/>
      <c r="E50" s="21"/>
      <c r="F50" s="21"/>
      <c r="G50" s="21"/>
      <c r="H50" s="21"/>
      <c r="I50" s="21"/>
      <c r="J50" s="21"/>
      <c r="K50" s="21"/>
      <c r="L50" s="2470" t="s">
        <v>649</v>
      </c>
      <c r="M50" s="2470"/>
      <c r="N50" s="2470"/>
      <c r="O50" s="2470"/>
      <c r="P50" s="2470"/>
    </row>
  </sheetData>
  <sheetProtection password="CF7A" sheet="1" objects="1" scenarios="1"/>
  <mergeCells count="27">
    <mergeCell ref="A38:B38"/>
    <mergeCell ref="A39:B39"/>
    <mergeCell ref="H5:I5"/>
    <mergeCell ref="A32:B32"/>
    <mergeCell ref="A33:B33"/>
    <mergeCell ref="A34:B34"/>
    <mergeCell ref="A35:B35"/>
    <mergeCell ref="A27:B27"/>
    <mergeCell ref="A28:B28"/>
    <mergeCell ref="A29:B29"/>
    <mergeCell ref="A31:B31"/>
    <mergeCell ref="L49:P49"/>
    <mergeCell ref="L50:P50"/>
    <mergeCell ref="A30:P30"/>
    <mergeCell ref="A6:F7"/>
    <mergeCell ref="G10:P10"/>
    <mergeCell ref="G12:P12"/>
    <mergeCell ref="A20:B20"/>
    <mergeCell ref="A21:B21"/>
    <mergeCell ref="A22:B22"/>
    <mergeCell ref="A23:B23"/>
    <mergeCell ref="A24:B24"/>
    <mergeCell ref="A25:B25"/>
    <mergeCell ref="A26:B26"/>
    <mergeCell ref="A40:B40"/>
    <mergeCell ref="A36:B36"/>
    <mergeCell ref="A37:B37"/>
  </mergeCells>
  <phoneticPr fontId="9" type="noConversion"/>
  <pageMargins left="0.35433070866141736" right="0.55118110236220474" top="0.98425196850393704" bottom="0.98425196850393704" header="0.51181102362204722" footer="0.51181102362204722"/>
  <pageSetup paperSize="9" scale="66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P38"/>
  <sheetViews>
    <sheetView topLeftCell="F1" zoomScaleNormal="100" workbookViewId="0">
      <selection activeCell="G12" sqref="G12:P12"/>
    </sheetView>
  </sheetViews>
  <sheetFormatPr defaultColWidth="9.140625" defaultRowHeight="12.75"/>
  <cols>
    <col min="1" max="1" width="28.7109375" style="1" customWidth="1"/>
    <col min="2" max="2" width="30.5703125" style="1" customWidth="1"/>
    <col min="3" max="3" width="4.7109375" style="1" customWidth="1"/>
    <col min="4" max="6" width="9.7109375" style="1" customWidth="1"/>
    <col min="7" max="7" width="9.5703125" style="1" customWidth="1"/>
    <col min="8" max="9" width="9.7109375" style="1" customWidth="1"/>
    <col min="10" max="11" width="10.140625" style="1" customWidth="1"/>
    <col min="12" max="13" width="9.28515625" style="1" customWidth="1"/>
    <col min="14" max="14" width="9.140625" style="1"/>
    <col min="15" max="15" width="9.7109375" style="1" customWidth="1"/>
    <col min="16" max="16" width="10.140625" style="1" customWidth="1"/>
    <col min="17" max="16384" width="9.140625" style="1"/>
  </cols>
  <sheetData>
    <row r="5" spans="1:16" ht="15">
      <c r="A5" s="326" t="s">
        <v>1424</v>
      </c>
      <c r="B5" s="813"/>
      <c r="H5" s="2419"/>
      <c r="I5" s="2547"/>
    </row>
    <row r="6" spans="1:16" ht="15.75" customHeight="1">
      <c r="A6" s="2609" t="s">
        <v>653</v>
      </c>
      <c r="B6" s="2609"/>
      <c r="C6" s="2609"/>
      <c r="D6" s="2609"/>
      <c r="E6" s="2609"/>
      <c r="F6" s="2609"/>
    </row>
    <row r="7" spans="1:16" ht="16.5" customHeight="1">
      <c r="A7" s="2610"/>
      <c r="B7" s="2610"/>
      <c r="C7" s="2610"/>
      <c r="D7" s="2610"/>
      <c r="E7" s="2610"/>
      <c r="F7" s="2610"/>
    </row>
    <row r="8" spans="1:16" ht="16.5" customHeight="1" thickBot="1">
      <c r="A8" s="1210"/>
      <c r="B8" s="1210"/>
      <c r="C8" s="1210"/>
      <c r="D8" s="1210"/>
      <c r="E8" s="1210"/>
      <c r="F8" s="1210"/>
    </row>
    <row r="9" spans="1:16" ht="15.75" thickTop="1">
      <c r="A9" s="753"/>
      <c r="B9" s="70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750"/>
    </row>
    <row r="10" spans="1:16" ht="15.75" thickBot="1">
      <c r="A10" s="322" t="s">
        <v>1247</v>
      </c>
      <c r="B10" s="21"/>
      <c r="C10" s="21"/>
      <c r="D10" s="21"/>
      <c r="E10" s="21"/>
      <c r="F10" s="21"/>
      <c r="G10" s="2461" t="str">
        <f>'Cover '!F5</f>
        <v>(enter name)</v>
      </c>
      <c r="H10" s="2461"/>
      <c r="I10" s="2461"/>
      <c r="J10" s="2461"/>
      <c r="K10" s="2461"/>
      <c r="L10" s="2461"/>
      <c r="M10" s="2461"/>
      <c r="N10" s="2461"/>
      <c r="O10" s="2461"/>
      <c r="P10" s="2462"/>
    </row>
    <row r="11" spans="1:16">
      <c r="A11" s="315"/>
      <c r="B11" s="21"/>
      <c r="C11" s="21"/>
      <c r="G11" s="788"/>
      <c r="H11" s="788"/>
      <c r="I11" s="788"/>
      <c r="J11" s="788"/>
      <c r="K11" s="788"/>
      <c r="L11" s="788"/>
      <c r="M11" s="788"/>
      <c r="N11" s="788"/>
      <c r="O11" s="788"/>
      <c r="P11" s="938"/>
    </row>
    <row r="12" spans="1:16" ht="15.75" thickBot="1">
      <c r="A12" s="322" t="s">
        <v>98</v>
      </c>
      <c r="B12" s="21"/>
      <c r="C12" s="21"/>
      <c r="G12" s="2461" t="str">
        <f>'Cover '!F7</f>
        <v>(enter year end)</v>
      </c>
      <c r="H12" s="2461"/>
      <c r="I12" s="2461"/>
      <c r="J12" s="2461"/>
      <c r="K12" s="2461"/>
      <c r="L12" s="2461"/>
      <c r="M12" s="2461"/>
      <c r="N12" s="2461"/>
      <c r="O12" s="2461"/>
      <c r="P12" s="2462"/>
    </row>
    <row r="13" spans="1:16" ht="13.5" thickBot="1">
      <c r="A13" s="332"/>
      <c r="B13" s="694"/>
      <c r="C13" s="790"/>
      <c r="D13" s="790"/>
      <c r="E13" s="790"/>
      <c r="F13" s="790"/>
      <c r="G13" s="838"/>
      <c r="H13" s="838"/>
      <c r="I13" s="838"/>
      <c r="J13" s="838"/>
      <c r="K13" s="838"/>
      <c r="L13" s="838"/>
      <c r="M13" s="790"/>
      <c r="N13" s="790"/>
      <c r="O13" s="790"/>
      <c r="P13" s="752"/>
    </row>
    <row r="14" spans="1:16" ht="13.5" thickTop="1">
      <c r="A14" s="21"/>
      <c r="B14" s="21"/>
      <c r="C14" s="711"/>
      <c r="D14" s="711"/>
      <c r="E14" s="711"/>
      <c r="F14" s="711"/>
      <c r="G14" s="711"/>
      <c r="H14" s="711"/>
      <c r="I14" s="711"/>
      <c r="J14" s="711"/>
      <c r="K14" s="711"/>
      <c r="L14" s="711"/>
      <c r="M14" s="711"/>
      <c r="N14" s="711"/>
      <c r="O14" s="711"/>
    </row>
    <row r="15" spans="1:16" ht="13.5" thickBot="1">
      <c r="A15" s="21"/>
      <c r="B15" s="21"/>
      <c r="C15" s="711"/>
      <c r="D15" s="711"/>
      <c r="E15" s="711"/>
      <c r="F15" s="711"/>
      <c r="G15" s="711"/>
      <c r="H15" s="711"/>
      <c r="I15" s="711"/>
      <c r="J15" s="711"/>
      <c r="K15" s="711"/>
      <c r="L15" s="711"/>
      <c r="M15" s="711"/>
      <c r="N15" s="711"/>
      <c r="O15" s="711"/>
      <c r="P15" s="814" t="s">
        <v>401</v>
      </c>
    </row>
    <row r="16" spans="1:16" ht="24.75" thickBot="1">
      <c r="A16" s="467" t="s">
        <v>1287</v>
      </c>
      <c r="B16" s="94" t="s">
        <v>1637</v>
      </c>
      <c r="C16" s="923"/>
      <c r="D16" s="267" t="s">
        <v>217</v>
      </c>
      <c r="E16" s="142" t="s">
        <v>218</v>
      </c>
      <c r="F16" s="142" t="s">
        <v>1430</v>
      </c>
      <c r="G16" s="142" t="s">
        <v>1431</v>
      </c>
      <c r="H16" s="142" t="s">
        <v>1193</v>
      </c>
      <c r="I16" s="142" t="s">
        <v>1433</v>
      </c>
      <c r="J16" s="142" t="s">
        <v>777</v>
      </c>
      <c r="K16" s="142" t="s">
        <v>219</v>
      </c>
      <c r="L16" s="142" t="s">
        <v>220</v>
      </c>
      <c r="M16" s="142" t="s">
        <v>1432</v>
      </c>
      <c r="N16" s="142" t="s">
        <v>106</v>
      </c>
      <c r="O16" s="142" t="s">
        <v>106</v>
      </c>
      <c r="P16" s="276" t="s">
        <v>862</v>
      </c>
    </row>
    <row r="17" spans="1:16" ht="15.75" thickBot="1">
      <c r="A17" s="468"/>
      <c r="B17" s="94" t="s">
        <v>1194</v>
      </c>
      <c r="C17" s="923"/>
      <c r="D17" s="201"/>
      <c r="E17" s="550"/>
      <c r="F17" s="550"/>
      <c r="G17" s="550"/>
      <c r="H17" s="550"/>
      <c r="I17" s="550"/>
      <c r="J17" s="550"/>
      <c r="K17" s="550"/>
      <c r="L17" s="550"/>
      <c r="M17" s="550"/>
      <c r="N17" s="550"/>
      <c r="O17" s="550"/>
      <c r="P17" s="551"/>
    </row>
    <row r="18" spans="1:16" ht="36.75" thickBot="1">
      <c r="A18" s="934" t="s">
        <v>642</v>
      </c>
      <c r="B18" s="275"/>
      <c r="C18" s="924"/>
      <c r="D18" s="552" t="s">
        <v>1066</v>
      </c>
      <c r="E18" s="553" t="s">
        <v>1066</v>
      </c>
      <c r="F18" s="553" t="s">
        <v>1066</v>
      </c>
      <c r="G18" s="553" t="s">
        <v>1066</v>
      </c>
      <c r="H18" s="553" t="s">
        <v>1066</v>
      </c>
      <c r="I18" s="553" t="s">
        <v>1066</v>
      </c>
      <c r="J18" s="553" t="s">
        <v>1066</v>
      </c>
      <c r="K18" s="553" t="s">
        <v>1066</v>
      </c>
      <c r="L18" s="553" t="s">
        <v>1066</v>
      </c>
      <c r="M18" s="553" t="s">
        <v>1066</v>
      </c>
      <c r="N18" s="553" t="s">
        <v>1066</v>
      </c>
      <c r="O18" s="553" t="s">
        <v>1066</v>
      </c>
      <c r="P18" s="554" t="s">
        <v>1066</v>
      </c>
    </row>
    <row r="19" spans="1:16">
      <c r="A19" s="1635" t="s">
        <v>262</v>
      </c>
      <c r="B19" s="1636"/>
      <c r="C19" s="1637">
        <v>40</v>
      </c>
      <c r="D19" s="2007"/>
      <c r="E19" s="2008"/>
      <c r="F19" s="2009"/>
      <c r="G19" s="2010"/>
      <c r="H19" s="2016"/>
      <c r="I19" s="2010"/>
      <c r="J19" s="1795">
        <f>SUM(D19:I19)</f>
        <v>0</v>
      </c>
      <c r="K19" s="2018"/>
      <c r="L19" s="2010"/>
      <c r="M19" s="2010"/>
      <c r="N19" s="2009"/>
      <c r="O19" s="2010"/>
      <c r="P19" s="1392">
        <f>SUM(J19:O19)</f>
        <v>0</v>
      </c>
    </row>
    <row r="20" spans="1:16" ht="13.5" thickBot="1">
      <c r="A20" s="1638" t="s">
        <v>263</v>
      </c>
      <c r="B20" s="1639"/>
      <c r="C20" s="1640">
        <v>41</v>
      </c>
      <c r="D20" s="2020"/>
      <c r="E20" s="1976"/>
      <c r="F20" s="2021"/>
      <c r="G20" s="2022"/>
      <c r="H20" s="2023"/>
      <c r="I20" s="2022"/>
      <c r="J20" s="1796">
        <f>SUM(D20:I20)</f>
        <v>0</v>
      </c>
      <c r="K20" s="2023"/>
      <c r="L20" s="2022"/>
      <c r="M20" s="2022"/>
      <c r="N20" s="2021"/>
      <c r="O20" s="2022"/>
      <c r="P20" s="1394">
        <f>SUM(J20:O20)</f>
        <v>0</v>
      </c>
    </row>
    <row r="21" spans="1:16" ht="13.5" thickBot="1">
      <c r="A21" s="2606" t="s">
        <v>264</v>
      </c>
      <c r="B21" s="2607"/>
      <c r="C21" s="2607"/>
      <c r="D21" s="2607"/>
      <c r="E21" s="2607"/>
      <c r="F21" s="2607"/>
      <c r="G21" s="2607"/>
      <c r="H21" s="2607"/>
      <c r="I21" s="2607"/>
      <c r="J21" s="2607"/>
      <c r="K21" s="2607"/>
      <c r="L21" s="2607"/>
      <c r="M21" s="2607"/>
      <c r="N21" s="2607"/>
      <c r="O21" s="2607"/>
      <c r="P21" s="2608"/>
    </row>
    <row r="22" spans="1:16">
      <c r="A22" s="1641" t="s">
        <v>368</v>
      </c>
      <c r="B22" s="1636"/>
      <c r="C22" s="1642">
        <v>60</v>
      </c>
      <c r="D22" s="2024"/>
      <c r="E22" s="2025"/>
      <c r="F22" s="2026"/>
      <c r="G22" s="2026"/>
      <c r="H22" s="2027"/>
      <c r="I22" s="2026"/>
      <c r="J22" s="1643">
        <f>SUM(D22:I22)</f>
        <v>0</v>
      </c>
      <c r="K22" s="2028"/>
      <c r="L22" s="2029"/>
      <c r="M22" s="2026"/>
      <c r="N22" s="2030"/>
      <c r="O22" s="2026"/>
      <c r="P22" s="1644">
        <f>SUM(J22:O22)</f>
        <v>0</v>
      </c>
    </row>
    <row r="23" spans="1:16">
      <c r="A23" s="1645" t="s">
        <v>1108</v>
      </c>
      <c r="B23" s="1423"/>
      <c r="C23" s="1637">
        <v>61</v>
      </c>
      <c r="D23" s="2014"/>
      <c r="E23" s="2015"/>
      <c r="F23" s="2010"/>
      <c r="G23" s="2010"/>
      <c r="H23" s="2016"/>
      <c r="I23" s="2010"/>
      <c r="J23" s="1646">
        <f>SUM(D23:I23)</f>
        <v>0</v>
      </c>
      <c r="K23" s="2031"/>
      <c r="L23" s="2018"/>
      <c r="M23" s="2010"/>
      <c r="N23" s="2009"/>
      <c r="O23" s="2010"/>
      <c r="P23" s="1623">
        <f>SUM(J23:O23)</f>
        <v>0</v>
      </c>
    </row>
    <row r="24" spans="1:16">
      <c r="A24" s="1641" t="s">
        <v>1110</v>
      </c>
      <c r="B24" s="1647"/>
      <c r="C24" s="1637">
        <v>62</v>
      </c>
      <c r="D24" s="1361">
        <f t="shared" ref="D24:P24" si="0">D22-D23</f>
        <v>0</v>
      </c>
      <c r="E24" s="1361">
        <f t="shared" si="0"/>
        <v>0</v>
      </c>
      <c r="F24" s="1361">
        <f t="shared" si="0"/>
        <v>0</v>
      </c>
      <c r="G24" s="1361">
        <f t="shared" si="0"/>
        <v>0</v>
      </c>
      <c r="H24" s="1361">
        <f t="shared" si="0"/>
        <v>0</v>
      </c>
      <c r="I24" s="1361">
        <f t="shared" si="0"/>
        <v>0</v>
      </c>
      <c r="J24" s="1625">
        <f t="shared" si="0"/>
        <v>0</v>
      </c>
      <c r="K24" s="1797">
        <f t="shared" si="0"/>
        <v>0</v>
      </c>
      <c r="L24" s="1361">
        <f t="shared" si="0"/>
        <v>0</v>
      </c>
      <c r="M24" s="1361">
        <f t="shared" si="0"/>
        <v>0</v>
      </c>
      <c r="N24" s="1361">
        <f t="shared" si="0"/>
        <v>0</v>
      </c>
      <c r="O24" s="1361">
        <f t="shared" si="0"/>
        <v>0</v>
      </c>
      <c r="P24" s="1398">
        <f t="shared" si="0"/>
        <v>0</v>
      </c>
    </row>
    <row r="25" spans="1:16">
      <c r="A25" s="1641" t="s">
        <v>1169</v>
      </c>
      <c r="B25" s="1647"/>
      <c r="C25" s="1637">
        <v>63</v>
      </c>
      <c r="D25" s="2014"/>
      <c r="E25" s="2015"/>
      <c r="F25" s="2010"/>
      <c r="G25" s="2010"/>
      <c r="H25" s="2016"/>
      <c r="I25" s="2010"/>
      <c r="J25" s="1622">
        <f>SUM(D25:I25)</f>
        <v>0</v>
      </c>
      <c r="K25" s="2032"/>
      <c r="L25" s="2018"/>
      <c r="M25" s="2010"/>
      <c r="N25" s="2009"/>
      <c r="O25" s="2010"/>
      <c r="P25" s="1614">
        <f>SUM(J25:O25)</f>
        <v>0</v>
      </c>
    </row>
    <row r="26" spans="1:16" s="18" customFormat="1">
      <c r="A26" s="2621" t="s">
        <v>1071</v>
      </c>
      <c r="B26" s="2622"/>
      <c r="C26" s="1648">
        <v>64</v>
      </c>
      <c r="D26" s="1548">
        <f t="shared" ref="D26:P26" si="1">D24+D25</f>
        <v>0</v>
      </c>
      <c r="E26" s="1548">
        <f t="shared" si="1"/>
        <v>0</v>
      </c>
      <c r="F26" s="1548">
        <f t="shared" si="1"/>
        <v>0</v>
      </c>
      <c r="G26" s="1548">
        <f t="shared" si="1"/>
        <v>0</v>
      </c>
      <c r="H26" s="1548">
        <f t="shared" si="1"/>
        <v>0</v>
      </c>
      <c r="I26" s="1548">
        <f t="shared" si="1"/>
        <v>0</v>
      </c>
      <c r="J26" s="1548">
        <f t="shared" si="1"/>
        <v>0</v>
      </c>
      <c r="K26" s="1548">
        <f t="shared" si="1"/>
        <v>0</v>
      </c>
      <c r="L26" s="1548">
        <f t="shared" si="1"/>
        <v>0</v>
      </c>
      <c r="M26" s="1548">
        <f t="shared" si="1"/>
        <v>0</v>
      </c>
      <c r="N26" s="1548">
        <f t="shared" si="1"/>
        <v>0</v>
      </c>
      <c r="O26" s="1548">
        <f t="shared" si="1"/>
        <v>0</v>
      </c>
      <c r="P26" s="1428">
        <f t="shared" si="1"/>
        <v>0</v>
      </c>
    </row>
    <row r="27" spans="1:16">
      <c r="A27" s="1641" t="s">
        <v>1208</v>
      </c>
      <c r="B27" s="1641"/>
      <c r="C27" s="1422">
        <v>65</v>
      </c>
      <c r="D27" s="1361" t="e">
        <f t="shared" ref="D27:P27" si="2">D26*100/$P$26</f>
        <v>#DIV/0!</v>
      </c>
      <c r="E27" s="1361" t="e">
        <f t="shared" si="2"/>
        <v>#DIV/0!</v>
      </c>
      <c r="F27" s="1361" t="e">
        <f t="shared" si="2"/>
        <v>#DIV/0!</v>
      </c>
      <c r="G27" s="1361" t="e">
        <f t="shared" si="2"/>
        <v>#DIV/0!</v>
      </c>
      <c r="H27" s="1361" t="e">
        <f t="shared" si="2"/>
        <v>#DIV/0!</v>
      </c>
      <c r="I27" s="1361" t="e">
        <f t="shared" si="2"/>
        <v>#DIV/0!</v>
      </c>
      <c r="J27" s="1625" t="e">
        <f t="shared" si="2"/>
        <v>#DIV/0!</v>
      </c>
      <c r="K27" s="1361" t="e">
        <f t="shared" si="2"/>
        <v>#DIV/0!</v>
      </c>
      <c r="L27" s="1361" t="e">
        <f t="shared" si="2"/>
        <v>#DIV/0!</v>
      </c>
      <c r="M27" s="1361" t="e">
        <f t="shared" si="2"/>
        <v>#DIV/0!</v>
      </c>
      <c r="N27" s="1361" t="e">
        <f t="shared" si="2"/>
        <v>#DIV/0!</v>
      </c>
      <c r="O27" s="1361" t="e">
        <f t="shared" si="2"/>
        <v>#DIV/0!</v>
      </c>
      <c r="P27" s="1390" t="e">
        <f t="shared" si="2"/>
        <v>#DIV/0!</v>
      </c>
    </row>
    <row r="28" spans="1:16">
      <c r="A28" s="1649" t="s">
        <v>650</v>
      </c>
      <c r="B28" s="1650"/>
      <c r="C28" s="1651"/>
      <c r="D28" s="1627"/>
      <c r="E28" s="1627"/>
      <c r="F28" s="1627"/>
      <c r="G28" s="1627"/>
      <c r="H28" s="1627"/>
      <c r="I28" s="1627"/>
      <c r="J28" s="1627"/>
      <c r="K28" s="1627"/>
      <c r="L28" s="1627"/>
      <c r="M28" s="1627"/>
      <c r="N28" s="1627"/>
      <c r="O28" s="1627"/>
      <c r="P28" s="2636"/>
    </row>
    <row r="29" spans="1:16">
      <c r="A29" s="1641" t="s">
        <v>651</v>
      </c>
      <c r="B29" s="1636"/>
      <c r="C29" s="1652"/>
      <c r="D29" s="1631"/>
      <c r="E29" s="1631"/>
      <c r="F29" s="1631"/>
      <c r="G29" s="1631"/>
      <c r="H29" s="1631"/>
      <c r="I29" s="1631"/>
      <c r="J29" s="1631"/>
      <c r="K29" s="1631"/>
      <c r="L29" s="1631"/>
      <c r="M29" s="1631"/>
      <c r="N29" s="1631"/>
      <c r="O29" s="1631"/>
      <c r="P29" s="2637"/>
    </row>
    <row r="30" spans="1:16" s="18" customFormat="1" ht="13.5" thickBot="1">
      <c r="A30" s="1653" t="s">
        <v>652</v>
      </c>
      <c r="B30" s="1654"/>
      <c r="C30" s="1655">
        <v>66</v>
      </c>
      <c r="D30" s="1656"/>
      <c r="E30" s="1656"/>
      <c r="F30" s="1656"/>
      <c r="G30" s="1656"/>
      <c r="H30" s="1656"/>
      <c r="I30" s="1656"/>
      <c r="J30" s="1550" t="e">
        <f t="shared" ref="J30:P30" si="3">J24*100/J26</f>
        <v>#DIV/0!</v>
      </c>
      <c r="K30" s="1550" t="e">
        <f t="shared" si="3"/>
        <v>#DIV/0!</v>
      </c>
      <c r="L30" s="1550" t="e">
        <f t="shared" si="3"/>
        <v>#DIV/0!</v>
      </c>
      <c r="M30" s="1550" t="e">
        <f t="shared" si="3"/>
        <v>#DIV/0!</v>
      </c>
      <c r="N30" s="1550" t="e">
        <f t="shared" si="3"/>
        <v>#DIV/0!</v>
      </c>
      <c r="O30" s="1550" t="e">
        <f t="shared" si="3"/>
        <v>#DIV/0!</v>
      </c>
      <c r="P30" s="1657" t="e">
        <f t="shared" si="3"/>
        <v>#DIV/0!</v>
      </c>
    </row>
    <row r="31" spans="1:16">
      <c r="A31" s="127"/>
      <c r="B31" s="127"/>
      <c r="C31" s="328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866"/>
    </row>
    <row r="32" spans="1:16">
      <c r="A32" s="127"/>
      <c r="B32" s="127"/>
      <c r="C32" s="328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328"/>
    </row>
    <row r="33" spans="1:16">
      <c r="A33" s="127"/>
      <c r="B33" s="127"/>
      <c r="C33" s="328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6">
      <c r="A34" s="460"/>
      <c r="B34" s="21"/>
      <c r="C34" s="328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6">
      <c r="A35" s="460"/>
      <c r="B35" s="21"/>
      <c r="C35" s="328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7" spans="1:16">
      <c r="A37" s="319" t="s">
        <v>1425</v>
      </c>
      <c r="B37" s="81"/>
      <c r="C37" s="81"/>
      <c r="D37" s="41"/>
      <c r="E37" s="41"/>
      <c r="F37" s="41"/>
      <c r="G37" s="41"/>
      <c r="H37" s="41"/>
      <c r="I37" s="41"/>
      <c r="J37" s="41"/>
      <c r="K37" s="41"/>
      <c r="L37" s="2465" t="s">
        <v>1414</v>
      </c>
      <c r="M37" s="2465"/>
      <c r="N37" s="2465"/>
      <c r="O37" s="2465"/>
      <c r="P37" s="2635"/>
    </row>
    <row r="38" spans="1:16">
      <c r="A38" s="327" t="s">
        <v>654</v>
      </c>
      <c r="B38" s="79"/>
      <c r="C38" s="79"/>
      <c r="D38" s="21"/>
      <c r="E38" s="21"/>
      <c r="F38" s="21"/>
      <c r="G38" s="21"/>
      <c r="H38" s="21"/>
      <c r="I38" s="21"/>
      <c r="J38" s="21"/>
      <c r="K38" s="21"/>
      <c r="L38" s="2470" t="s">
        <v>778</v>
      </c>
      <c r="M38" s="2470"/>
      <c r="N38" s="2470"/>
      <c r="O38" s="2470"/>
      <c r="P38" s="2420"/>
    </row>
  </sheetData>
  <sheetProtection password="CF7A" sheet="1" objects="1" scenarios="1"/>
  <mergeCells count="9">
    <mergeCell ref="L37:P37"/>
    <mergeCell ref="L38:P38"/>
    <mergeCell ref="H5:I5"/>
    <mergeCell ref="A21:P21"/>
    <mergeCell ref="P28:P29"/>
    <mergeCell ref="A26:B26"/>
    <mergeCell ref="A6:F7"/>
    <mergeCell ref="G10:P10"/>
    <mergeCell ref="G12:P12"/>
  </mergeCells>
  <phoneticPr fontId="9" type="noConversion"/>
  <pageMargins left="0.3543" right="0.19" top="1.45" bottom="0.74" header="0.5" footer="0.5"/>
  <pageSetup paperSize="9" scale="76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44"/>
  <sheetViews>
    <sheetView topLeftCell="D13" zoomScale="85" zoomScaleNormal="85" workbookViewId="0">
      <selection activeCell="I23" sqref="I23"/>
    </sheetView>
  </sheetViews>
  <sheetFormatPr defaultColWidth="9.140625" defaultRowHeight="12.75"/>
  <cols>
    <col min="1" max="1" width="28" style="1" customWidth="1"/>
    <col min="2" max="2" width="22.85546875" style="1" customWidth="1"/>
    <col min="3" max="3" width="38.7109375" style="1" customWidth="1"/>
    <col min="4" max="4" width="4.7109375" style="1" customWidth="1"/>
    <col min="5" max="10" width="12.7109375" style="1" customWidth="1"/>
    <col min="11" max="16384" width="9.140625" style="1"/>
  </cols>
  <sheetData>
    <row r="4" spans="1:13" ht="15">
      <c r="A4" s="76"/>
      <c r="D4" s="475"/>
      <c r="E4" s="44"/>
    </row>
    <row r="5" spans="1:13" ht="15">
      <c r="A5" s="326" t="s">
        <v>1424</v>
      </c>
      <c r="B5" s="835"/>
      <c r="D5" s="309"/>
      <c r="J5" s="301"/>
      <c r="K5" s="309"/>
      <c r="L5" s="22"/>
      <c r="M5" s="22"/>
    </row>
    <row r="6" spans="1:13" ht="15.75">
      <c r="A6" s="702" t="s">
        <v>1135</v>
      </c>
      <c r="B6" s="792"/>
      <c r="F6" s="21"/>
      <c r="G6" s="21"/>
      <c r="L6" s="22"/>
      <c r="M6" s="22"/>
    </row>
    <row r="7" spans="1:13" ht="15.75">
      <c r="A7" s="700" t="s">
        <v>880</v>
      </c>
      <c r="B7" s="1798"/>
      <c r="D7" s="309"/>
      <c r="L7" s="22"/>
      <c r="M7" s="22"/>
    </row>
    <row r="8" spans="1:13" ht="16.5" thickBot="1">
      <c r="A8" s="700"/>
      <c r="B8" s="836"/>
      <c r="D8" s="309"/>
      <c r="L8" s="22"/>
      <c r="M8" s="22"/>
    </row>
    <row r="9" spans="1:13" ht="13.5" thickTop="1">
      <c r="A9" s="748"/>
      <c r="B9" s="749"/>
      <c r="C9" s="706"/>
      <c r="D9" s="749"/>
      <c r="E9" s="706"/>
      <c r="F9" s="706"/>
      <c r="G9" s="706"/>
      <c r="H9" s="706"/>
      <c r="I9" s="706"/>
      <c r="J9" s="707"/>
    </row>
    <row r="10" spans="1:13" ht="15.75" thickBot="1">
      <c r="A10" s="322" t="s">
        <v>1247</v>
      </c>
      <c r="B10" s="328"/>
      <c r="C10" s="21"/>
      <c r="D10" s="2461" t="str">
        <f>'Cover '!F5</f>
        <v>(enter name)</v>
      </c>
      <c r="E10" s="2461"/>
      <c r="F10" s="2461"/>
      <c r="G10" s="2461"/>
      <c r="H10" s="2461"/>
      <c r="I10" s="2461"/>
      <c r="J10" s="2462"/>
    </row>
    <row r="11" spans="1:13" ht="15">
      <c r="A11" s="322"/>
      <c r="B11" s="328"/>
      <c r="C11" s="21"/>
      <c r="D11" s="309"/>
      <c r="J11" s="751"/>
    </row>
    <row r="12" spans="1:13" ht="15.75" thickBot="1">
      <c r="A12" s="322" t="s">
        <v>98</v>
      </c>
      <c r="B12" s="328"/>
      <c r="C12" s="21"/>
      <c r="D12" s="2461" t="str">
        <f>'Cover '!F7</f>
        <v>(enter year end)</v>
      </c>
      <c r="E12" s="2461"/>
      <c r="F12" s="2461"/>
      <c r="G12" s="2461"/>
      <c r="H12" s="2461"/>
      <c r="I12" s="2461"/>
      <c r="J12" s="2462"/>
    </row>
    <row r="13" spans="1:13">
      <c r="A13" s="315"/>
      <c r="B13" s="328"/>
      <c r="C13" s="21"/>
      <c r="D13" s="788"/>
      <c r="E13" s="788"/>
      <c r="F13" s="788"/>
      <c r="G13" s="788"/>
      <c r="H13" s="788"/>
      <c r="I13" s="788"/>
      <c r="J13" s="789"/>
    </row>
    <row r="14" spans="1:13" ht="15.75" thickBot="1">
      <c r="A14" s="322" t="s">
        <v>93</v>
      </c>
      <c r="B14" s="328"/>
      <c r="C14" s="21"/>
      <c r="D14" s="2640"/>
      <c r="E14" s="2640"/>
      <c r="F14" s="2640"/>
      <c r="G14" s="2640"/>
      <c r="H14" s="2640"/>
      <c r="I14" s="2640"/>
      <c r="J14" s="2640"/>
    </row>
    <row r="15" spans="1:13" ht="13.5" thickBot="1">
      <c r="A15" s="332"/>
      <c r="B15" s="672"/>
      <c r="C15" s="790"/>
      <c r="D15" s="838"/>
      <c r="E15" s="838"/>
      <c r="F15" s="838"/>
      <c r="G15" s="838"/>
      <c r="H15" s="838"/>
      <c r="I15" s="838"/>
      <c r="J15" s="839"/>
    </row>
    <row r="16" spans="1:13" ht="13.5" thickTop="1">
      <c r="A16" s="21"/>
      <c r="B16" s="328"/>
      <c r="C16" s="711"/>
      <c r="D16" s="711"/>
      <c r="E16" s="711"/>
      <c r="F16" s="711"/>
      <c r="G16" s="711"/>
      <c r="H16" s="711"/>
      <c r="I16" s="711"/>
      <c r="J16" s="711"/>
    </row>
    <row r="17" spans="1:10" ht="15.75" thickBot="1">
      <c r="D17" s="475"/>
      <c r="J17" s="814" t="s">
        <v>371</v>
      </c>
    </row>
    <row r="18" spans="1:10" s="140" customFormat="1" ht="48" customHeight="1">
      <c r="A18" s="546" t="s">
        <v>1168</v>
      </c>
      <c r="B18" s="940"/>
      <c r="C18" s="547"/>
      <c r="D18" s="278"/>
      <c r="E18" s="2644" t="s">
        <v>271</v>
      </c>
      <c r="F18" s="2644" t="s">
        <v>1218</v>
      </c>
      <c r="G18" s="2644" t="s">
        <v>1111</v>
      </c>
      <c r="H18" s="653" t="s">
        <v>1217</v>
      </c>
      <c r="I18" s="2644" t="s">
        <v>1133</v>
      </c>
      <c r="J18" s="2646" t="s">
        <v>1212</v>
      </c>
    </row>
    <row r="19" spans="1:10" s="140" customFormat="1" ht="35.1" customHeight="1">
      <c r="A19" s="585"/>
      <c r="B19" s="941"/>
      <c r="C19" s="586"/>
      <c r="D19" s="587"/>
      <c r="E19" s="2645"/>
      <c r="F19" s="2645"/>
      <c r="G19" s="2645"/>
      <c r="H19" s="639" t="s">
        <v>1117</v>
      </c>
      <c r="I19" s="2645"/>
      <c r="J19" s="2647"/>
    </row>
    <row r="20" spans="1:10" ht="15" customHeight="1">
      <c r="A20" s="93"/>
      <c r="B20" s="13"/>
      <c r="C20" s="14"/>
      <c r="D20" s="541"/>
      <c r="E20" s="591">
        <v>1</v>
      </c>
      <c r="F20" s="591">
        <v>2</v>
      </c>
      <c r="G20" s="591">
        <v>3</v>
      </c>
      <c r="H20" s="591">
        <v>4</v>
      </c>
      <c r="I20" s="591">
        <v>6</v>
      </c>
      <c r="J20" s="939">
        <v>7</v>
      </c>
    </row>
    <row r="21" spans="1:10" ht="15">
      <c r="A21" s="159"/>
      <c r="B21" s="2648" t="s">
        <v>272</v>
      </c>
      <c r="C21" s="7" t="s">
        <v>1304</v>
      </c>
      <c r="D21" s="61">
        <v>21</v>
      </c>
      <c r="E21" s="1975"/>
      <c r="F21" s="1975"/>
      <c r="G21" s="1389">
        <f>E21-F21</f>
        <v>0</v>
      </c>
      <c r="H21" s="1975"/>
      <c r="I21" s="1615">
        <f t="shared" ref="I21:I31" si="0">G21-H21</f>
        <v>0</v>
      </c>
      <c r="J21" s="1953"/>
    </row>
    <row r="22" spans="1:10" ht="15">
      <c r="A22" s="160"/>
      <c r="B22" s="2649"/>
      <c r="C22" s="7" t="s">
        <v>309</v>
      </c>
      <c r="D22" s="61">
        <v>22</v>
      </c>
      <c r="E22" s="1975"/>
      <c r="F22" s="1975"/>
      <c r="G22" s="1389">
        <f t="shared" ref="G22:G32" si="1">E22-F22</f>
        <v>0</v>
      </c>
      <c r="H22" s="1975"/>
      <c r="I22" s="1615">
        <f t="shared" si="0"/>
        <v>0</v>
      </c>
      <c r="J22" s="1953"/>
    </row>
    <row r="23" spans="1:10" ht="15">
      <c r="A23" s="160"/>
      <c r="B23" s="2648" t="s">
        <v>273</v>
      </c>
      <c r="C23" s="7" t="s">
        <v>1304</v>
      </c>
      <c r="D23" s="61">
        <v>23</v>
      </c>
      <c r="E23" s="1975"/>
      <c r="F23" s="1975"/>
      <c r="G23" s="1389">
        <f t="shared" si="1"/>
        <v>0</v>
      </c>
      <c r="H23" s="1975"/>
      <c r="I23" s="1615">
        <f t="shared" si="0"/>
        <v>0</v>
      </c>
      <c r="J23" s="1953"/>
    </row>
    <row r="24" spans="1:10" ht="15">
      <c r="A24" s="160"/>
      <c r="B24" s="2649"/>
      <c r="C24" s="7" t="s">
        <v>309</v>
      </c>
      <c r="D24" s="61">
        <v>24</v>
      </c>
      <c r="E24" s="1975"/>
      <c r="F24" s="1975"/>
      <c r="G24" s="1389">
        <f t="shared" si="1"/>
        <v>0</v>
      </c>
      <c r="H24" s="1975"/>
      <c r="I24" s="1615">
        <f t="shared" si="0"/>
        <v>0</v>
      </c>
      <c r="J24" s="1953"/>
    </row>
    <row r="25" spans="1:10" ht="15">
      <c r="A25" s="161" t="s">
        <v>307</v>
      </c>
      <c r="B25" s="2638" t="s">
        <v>274</v>
      </c>
      <c r="C25" s="7" t="s">
        <v>1304</v>
      </c>
      <c r="D25" s="61">
        <v>25</v>
      </c>
      <c r="E25" s="1975"/>
      <c r="F25" s="1975"/>
      <c r="G25" s="1389">
        <f t="shared" si="1"/>
        <v>0</v>
      </c>
      <c r="H25" s="1975"/>
      <c r="I25" s="1615">
        <f t="shared" si="0"/>
        <v>0</v>
      </c>
      <c r="J25" s="1953"/>
    </row>
    <row r="26" spans="1:10" ht="15">
      <c r="A26" s="162" t="s">
        <v>308</v>
      </c>
      <c r="B26" s="2639"/>
      <c r="C26" s="7" t="s">
        <v>309</v>
      </c>
      <c r="D26" s="61">
        <v>26</v>
      </c>
      <c r="E26" s="1975"/>
      <c r="F26" s="1975"/>
      <c r="G26" s="1389">
        <f t="shared" si="1"/>
        <v>0</v>
      </c>
      <c r="H26" s="1975"/>
      <c r="I26" s="1615">
        <f t="shared" si="0"/>
        <v>0</v>
      </c>
      <c r="J26" s="1953"/>
    </row>
    <row r="27" spans="1:10" ht="15">
      <c r="A27" s="166"/>
      <c r="B27" s="2638" t="s">
        <v>1219</v>
      </c>
      <c r="C27" s="7" t="s">
        <v>1304</v>
      </c>
      <c r="D27" s="61">
        <v>27</v>
      </c>
      <c r="E27" s="1975"/>
      <c r="F27" s="1975"/>
      <c r="G27" s="1389">
        <f t="shared" si="1"/>
        <v>0</v>
      </c>
      <c r="H27" s="1975"/>
      <c r="I27" s="1615">
        <f t="shared" si="0"/>
        <v>0</v>
      </c>
      <c r="J27" s="1953"/>
    </row>
    <row r="28" spans="1:10" ht="15">
      <c r="A28" s="166"/>
      <c r="B28" s="2639"/>
      <c r="C28" s="7" t="s">
        <v>1221</v>
      </c>
      <c r="D28" s="61">
        <v>28</v>
      </c>
      <c r="E28" s="1975"/>
      <c r="F28" s="1975"/>
      <c r="G28" s="1389">
        <f t="shared" si="1"/>
        <v>0</v>
      </c>
      <c r="H28" s="1975"/>
      <c r="I28" s="1615">
        <f t="shared" si="0"/>
        <v>0</v>
      </c>
      <c r="J28" s="1953"/>
    </row>
    <row r="29" spans="1:10" ht="15">
      <c r="A29" s="160"/>
      <c r="B29" s="2641" t="s">
        <v>1220</v>
      </c>
      <c r="C29" s="7" t="s">
        <v>1304</v>
      </c>
      <c r="D29" s="61">
        <v>29</v>
      </c>
      <c r="E29" s="1975"/>
      <c r="F29" s="1975"/>
      <c r="G29" s="1389">
        <f t="shared" si="1"/>
        <v>0</v>
      </c>
      <c r="H29" s="1975"/>
      <c r="I29" s="1615">
        <f t="shared" si="0"/>
        <v>0</v>
      </c>
      <c r="J29" s="1953"/>
    </row>
    <row r="30" spans="1:10" ht="15">
      <c r="A30" s="160"/>
      <c r="B30" s="2642"/>
      <c r="C30" s="7" t="s">
        <v>1221</v>
      </c>
      <c r="D30" s="61">
        <v>30</v>
      </c>
      <c r="E30" s="1975"/>
      <c r="F30" s="1975"/>
      <c r="G30" s="1389">
        <f t="shared" si="1"/>
        <v>0</v>
      </c>
      <c r="H30" s="1975"/>
      <c r="I30" s="1615">
        <f t="shared" si="0"/>
        <v>0</v>
      </c>
      <c r="J30" s="1953"/>
    </row>
    <row r="31" spans="1:10" ht="22.5">
      <c r="A31" s="172"/>
      <c r="B31" s="2643"/>
      <c r="C31" s="7" t="s">
        <v>310</v>
      </c>
      <c r="D31" s="61">
        <v>31</v>
      </c>
      <c r="E31" s="1975"/>
      <c r="F31" s="1975"/>
      <c r="G31" s="1389">
        <f t="shared" si="1"/>
        <v>0</v>
      </c>
      <c r="H31" s="1975"/>
      <c r="I31" s="1615">
        <f t="shared" si="0"/>
        <v>0</v>
      </c>
      <c r="J31" s="1953"/>
    </row>
    <row r="32" spans="1:10" s="18" customFormat="1" ht="15.75" thickBot="1">
      <c r="A32" s="247" t="s">
        <v>1222</v>
      </c>
      <c r="B32" s="1286"/>
      <c r="C32" s="1287"/>
      <c r="D32" s="544">
        <v>39</v>
      </c>
      <c r="E32" s="1437">
        <f t="shared" ref="E32:J32" si="2">SUM(E21:E31)</f>
        <v>0</v>
      </c>
      <c r="F32" s="1437">
        <f t="shared" si="2"/>
        <v>0</v>
      </c>
      <c r="G32" s="1437">
        <f t="shared" si="1"/>
        <v>0</v>
      </c>
      <c r="H32" s="1550">
        <f t="shared" si="2"/>
        <v>0</v>
      </c>
      <c r="I32" s="1437">
        <f t="shared" si="2"/>
        <v>0</v>
      </c>
      <c r="J32" s="1657">
        <f t="shared" si="2"/>
        <v>0</v>
      </c>
    </row>
    <row r="33" spans="1:11" ht="15">
      <c r="A33" s="351"/>
      <c r="B33" s="545"/>
      <c r="C33" s="545"/>
      <c r="D33" s="492"/>
      <c r="E33" s="21"/>
      <c r="F33" s="21"/>
      <c r="G33" s="21"/>
      <c r="H33" s="21"/>
      <c r="I33" s="21"/>
      <c r="J33" s="21"/>
    </row>
    <row r="34" spans="1:11" ht="15">
      <c r="A34" s="351"/>
      <c r="B34" s="545"/>
      <c r="C34" s="545"/>
      <c r="D34" s="492"/>
      <c r="E34" s="21"/>
      <c r="F34" s="21"/>
      <c r="G34" s="21"/>
      <c r="H34" s="21"/>
      <c r="I34" s="21"/>
      <c r="J34" s="21"/>
    </row>
    <row r="35" spans="1:11" ht="15">
      <c r="A35" s="351"/>
      <c r="B35" s="545"/>
      <c r="C35" s="545"/>
      <c r="D35" s="492"/>
      <c r="E35" s="21"/>
      <c r="F35" s="21"/>
      <c r="G35" s="21"/>
      <c r="H35" s="21"/>
      <c r="I35" s="21"/>
      <c r="J35" s="21"/>
    </row>
    <row r="36" spans="1:11" ht="15">
      <c r="A36" s="351"/>
      <c r="B36" s="545"/>
      <c r="C36" s="545"/>
      <c r="D36" s="492"/>
      <c r="E36" s="21"/>
      <c r="F36" s="21"/>
      <c r="G36" s="21"/>
      <c r="H36" s="21"/>
      <c r="I36" s="21"/>
      <c r="J36" s="21"/>
    </row>
    <row r="37" spans="1:11" ht="15">
      <c r="A37" s="351"/>
      <c r="B37" s="545"/>
      <c r="C37" s="545"/>
      <c r="D37" s="492"/>
      <c r="E37" s="21"/>
      <c r="F37" s="21"/>
      <c r="G37" s="21"/>
      <c r="H37" s="21"/>
      <c r="I37" s="21"/>
      <c r="J37" s="21"/>
    </row>
    <row r="38" spans="1:11" ht="15">
      <c r="A38" s="351"/>
      <c r="B38" s="545"/>
      <c r="C38" s="545"/>
      <c r="D38" s="492"/>
      <c r="E38" s="21"/>
      <c r="F38" s="21"/>
      <c r="G38" s="21"/>
      <c r="H38" s="21"/>
      <c r="I38" s="21"/>
      <c r="J38" s="21"/>
    </row>
    <row r="39" spans="1:11" ht="15">
      <c r="A39" s="351"/>
      <c r="B39" s="545"/>
      <c r="C39" s="545"/>
      <c r="D39" s="492"/>
      <c r="E39" s="21"/>
      <c r="F39" s="21"/>
      <c r="G39" s="21"/>
      <c r="H39" s="21"/>
      <c r="I39" s="21"/>
      <c r="J39" s="21"/>
    </row>
    <row r="40" spans="1:11" ht="15">
      <c r="A40" s="351"/>
      <c r="B40" s="545"/>
      <c r="C40" s="545"/>
      <c r="D40" s="492"/>
      <c r="E40" s="21"/>
      <c r="F40" s="21"/>
      <c r="G40" s="21"/>
      <c r="H40" s="21"/>
      <c r="I40" s="21"/>
      <c r="J40" s="21"/>
    </row>
    <row r="41" spans="1:11">
      <c r="D41" s="13"/>
      <c r="E41" s="13"/>
    </row>
    <row r="42" spans="1:11">
      <c r="A42" s="319" t="s">
        <v>1425</v>
      </c>
      <c r="B42" s="335"/>
      <c r="C42" s="81"/>
      <c r="F42" s="2465" t="s">
        <v>1398</v>
      </c>
      <c r="G42" s="2465"/>
      <c r="H42" s="2465"/>
      <c r="I42" s="2465"/>
      <c r="J42" s="2465"/>
      <c r="K42" s="316"/>
    </row>
    <row r="43" spans="1:11">
      <c r="A43" s="327" t="s">
        <v>780</v>
      </c>
      <c r="B43" s="78"/>
      <c r="C43" s="79"/>
      <c r="F43" s="2470" t="s">
        <v>779</v>
      </c>
      <c r="G43" s="2470"/>
      <c r="H43" s="2470"/>
      <c r="I43" s="2470"/>
      <c r="J43" s="2470"/>
      <c r="K43" s="316"/>
    </row>
    <row r="44" spans="1:11">
      <c r="D44" s="309"/>
    </row>
  </sheetData>
  <sheetProtection password="CF7A" sheet="1" objects="1" scenarios="1"/>
  <customSheetViews>
    <customSheetView guid="{0018DE7A-2A12-41D9-A6DC-D5782C59656B}" scale="85" showRuler="0" topLeftCell="D13">
      <selection activeCell="G16" sqref="G16:G17"/>
      <pageMargins left="0.75" right="0.75" top="1" bottom="0.75" header="0.5" footer="0.5"/>
      <pageSetup paperSize="9" scale="70" orientation="landscape" r:id="rId1"/>
      <headerFooter alignWithMargins="0"/>
    </customSheetView>
  </customSheetViews>
  <mergeCells count="15">
    <mergeCell ref="B27:B28"/>
    <mergeCell ref="D12:J12"/>
    <mergeCell ref="D10:J10"/>
    <mergeCell ref="D14:J14"/>
    <mergeCell ref="F43:J43"/>
    <mergeCell ref="F42:J42"/>
    <mergeCell ref="B29:B31"/>
    <mergeCell ref="E18:E19"/>
    <mergeCell ref="F18:F19"/>
    <mergeCell ref="J18:J19"/>
    <mergeCell ref="I18:I19"/>
    <mergeCell ref="G18:G19"/>
    <mergeCell ref="B21:B22"/>
    <mergeCell ref="B23:B24"/>
    <mergeCell ref="B25:B26"/>
  </mergeCells>
  <phoneticPr fontId="9" type="noConversion"/>
  <pageMargins left="0.75" right="0.75" top="1" bottom="0.75" header="0.5" footer="0.5"/>
  <pageSetup paperSize="9" scale="69" orientation="landscape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4:L43"/>
  <sheetViews>
    <sheetView topLeftCell="C19" zoomScale="75" zoomScaleNormal="75" zoomScaleSheetLayoutView="100" workbookViewId="0">
      <selection activeCell="D10" sqref="D10:K10"/>
    </sheetView>
  </sheetViews>
  <sheetFormatPr defaultColWidth="9.140625" defaultRowHeight="12.75"/>
  <cols>
    <col min="1" max="1" width="25.7109375" style="1" customWidth="1"/>
    <col min="2" max="4" width="20.7109375" style="1" customWidth="1"/>
    <col min="5" max="5" width="4.7109375" style="1" customWidth="1"/>
    <col min="6" max="6" width="12.7109375" style="1" customWidth="1"/>
    <col min="7" max="7" width="13.85546875" style="1" customWidth="1"/>
    <col min="8" max="8" width="12.7109375" style="1" customWidth="1"/>
    <col min="9" max="9" width="14.85546875" style="1" customWidth="1"/>
    <col min="10" max="11" width="12.7109375" style="1" customWidth="1"/>
    <col min="12" max="16384" width="9.140625" style="1"/>
  </cols>
  <sheetData>
    <row r="4" spans="1:12" ht="15">
      <c r="A4" s="326" t="s">
        <v>1424</v>
      </c>
      <c r="B4" s="835"/>
      <c r="D4" s="309"/>
      <c r="L4" s="301"/>
    </row>
    <row r="5" spans="1:12" ht="15.75">
      <c r="A5" s="702" t="s">
        <v>1128</v>
      </c>
      <c r="B5" s="792"/>
      <c r="C5" s="18"/>
      <c r="D5" s="328"/>
      <c r="E5" s="21"/>
      <c r="F5" s="21"/>
      <c r="G5" s="21"/>
    </row>
    <row r="6" spans="1:12" ht="16.5" thickBot="1">
      <c r="A6" s="700" t="s">
        <v>880</v>
      </c>
      <c r="B6" s="1798"/>
      <c r="D6" s="309"/>
    </row>
    <row r="7" spans="1:12" ht="13.5" thickTop="1">
      <c r="A7" s="748"/>
      <c r="B7" s="749"/>
      <c r="C7" s="706"/>
      <c r="D7" s="749"/>
      <c r="E7" s="706"/>
      <c r="F7" s="706"/>
      <c r="G7" s="706"/>
      <c r="H7" s="706"/>
      <c r="I7" s="706"/>
      <c r="J7" s="706"/>
      <c r="K7" s="707"/>
    </row>
    <row r="8" spans="1:12" ht="15.75" thickBot="1">
      <c r="A8" s="322" t="s">
        <v>1247</v>
      </c>
      <c r="B8" s="328"/>
      <c r="C8" s="21"/>
      <c r="D8" s="2461" t="str">
        <f>'Cover '!F5</f>
        <v>(enter name)</v>
      </c>
      <c r="E8" s="2461"/>
      <c r="F8" s="2461"/>
      <c r="G8" s="2461"/>
      <c r="H8" s="2461"/>
      <c r="I8" s="2461"/>
      <c r="J8" s="2461"/>
      <c r="K8" s="2462"/>
    </row>
    <row r="9" spans="1:12" ht="15">
      <c r="A9" s="322"/>
      <c r="B9" s="328"/>
      <c r="C9" s="21"/>
      <c r="D9" s="783"/>
      <c r="E9" s="196"/>
      <c r="F9" s="196"/>
      <c r="G9" s="196"/>
      <c r="H9" s="196"/>
      <c r="I9" s="196"/>
      <c r="J9" s="196"/>
      <c r="K9" s="938"/>
    </row>
    <row r="10" spans="1:12" ht="15.75" thickBot="1">
      <c r="A10" s="322" t="s">
        <v>98</v>
      </c>
      <c r="B10" s="328"/>
      <c r="C10" s="21"/>
      <c r="D10" s="2461" t="str">
        <f>'Cover '!F7</f>
        <v>(enter year end)</v>
      </c>
      <c r="E10" s="2461"/>
      <c r="F10" s="2461"/>
      <c r="G10" s="2461"/>
      <c r="H10" s="2461"/>
      <c r="I10" s="2461"/>
      <c r="J10" s="2461"/>
      <c r="K10" s="2462"/>
    </row>
    <row r="11" spans="1:12">
      <c r="A11" s="315"/>
      <c r="B11" s="328"/>
      <c r="C11" s="21"/>
      <c r="D11" s="788"/>
      <c r="E11" s="788"/>
      <c r="F11" s="788"/>
      <c r="G11" s="788"/>
      <c r="H11" s="788"/>
      <c r="I11" s="788"/>
      <c r="J11" s="788"/>
      <c r="K11" s="789"/>
    </row>
    <row r="12" spans="1:12" ht="15.75" thickBot="1">
      <c r="A12" s="1279" t="s">
        <v>94</v>
      </c>
      <c r="B12" s="328"/>
      <c r="C12" s="21"/>
      <c r="D12" s="2640"/>
      <c r="E12" s="2640"/>
      <c r="F12" s="2640"/>
      <c r="G12" s="2640"/>
      <c r="H12" s="2640"/>
      <c r="I12" s="2640"/>
      <c r="J12" s="2640"/>
      <c r="K12" s="2650"/>
    </row>
    <row r="13" spans="1:12" ht="13.5" thickBot="1">
      <c r="A13" s="332"/>
      <c r="B13" s="672"/>
      <c r="C13" s="790"/>
      <c r="D13" s="838"/>
      <c r="E13" s="838"/>
      <c r="F13" s="838"/>
      <c r="G13" s="838"/>
      <c r="H13" s="838"/>
      <c r="I13" s="838"/>
      <c r="J13" s="838"/>
      <c r="K13" s="839"/>
    </row>
    <row r="14" spans="1:12" ht="13.5" thickTop="1">
      <c r="A14" s="21"/>
      <c r="B14" s="328"/>
      <c r="C14" s="711"/>
      <c r="D14" s="711"/>
      <c r="E14" s="711"/>
      <c r="F14" s="711"/>
      <c r="G14" s="711"/>
      <c r="H14" s="711"/>
      <c r="I14" s="711"/>
      <c r="J14" s="711"/>
      <c r="K14" s="711"/>
    </row>
    <row r="15" spans="1:12" ht="15.75" thickBot="1">
      <c r="E15" s="475"/>
      <c r="F15" s="475"/>
      <c r="G15" s="475"/>
      <c r="H15" s="475"/>
      <c r="I15" s="475"/>
      <c r="K15" s="814" t="s">
        <v>371</v>
      </c>
    </row>
    <row r="16" spans="1:12" ht="60">
      <c r="A16" s="163" t="s">
        <v>1303</v>
      </c>
      <c r="B16" s="942"/>
      <c r="C16" s="196"/>
      <c r="D16" s="154"/>
      <c r="E16" s="943"/>
      <c r="F16" s="2644" t="s">
        <v>271</v>
      </c>
      <c r="G16" s="2644" t="s">
        <v>1218</v>
      </c>
      <c r="H16" s="2644" t="s">
        <v>1111</v>
      </c>
      <c r="I16" s="653" t="s">
        <v>1217</v>
      </c>
      <c r="J16" s="82" t="s">
        <v>1287</v>
      </c>
      <c r="K16" s="158" t="s">
        <v>1288</v>
      </c>
    </row>
    <row r="17" spans="1:11" ht="30" customHeight="1">
      <c r="A17" s="164"/>
      <c r="B17" s="944"/>
      <c r="C17" s="21"/>
      <c r="D17" s="29"/>
      <c r="E17" s="945"/>
      <c r="F17" s="2645"/>
      <c r="G17" s="2645"/>
      <c r="H17" s="2645"/>
      <c r="I17" s="588" t="s">
        <v>1117</v>
      </c>
      <c r="J17" s="36" t="s">
        <v>1656</v>
      </c>
      <c r="K17" s="284"/>
    </row>
    <row r="18" spans="1:11" ht="15.75" thickBot="1">
      <c r="A18" s="165"/>
      <c r="B18" s="946"/>
      <c r="C18" s="13"/>
      <c r="D18" s="14"/>
      <c r="E18" s="541"/>
      <c r="F18" s="541">
        <v>1</v>
      </c>
      <c r="G18" s="541">
        <v>2</v>
      </c>
      <c r="H18" s="541">
        <v>3</v>
      </c>
      <c r="I18" s="541">
        <v>4</v>
      </c>
      <c r="J18" s="954">
        <v>6</v>
      </c>
      <c r="K18" s="900">
        <v>7</v>
      </c>
    </row>
    <row r="19" spans="1:11" ht="15">
      <c r="A19" s="282"/>
      <c r="B19" s="281" t="s">
        <v>1129</v>
      </c>
      <c r="C19" s="281"/>
      <c r="D19" s="947"/>
      <c r="E19" s="482">
        <v>40</v>
      </c>
      <c r="F19" s="2033"/>
      <c r="G19" s="2033"/>
      <c r="H19" s="1658">
        <f>F19-G19</f>
        <v>0</v>
      </c>
      <c r="I19" s="2033"/>
      <c r="J19" s="1397">
        <f>H19-I19</f>
        <v>0</v>
      </c>
      <c r="K19" s="1974"/>
    </row>
    <row r="20" spans="1:11" ht="30.95" customHeight="1">
      <c r="A20" s="948"/>
      <c r="B20" s="685" t="s">
        <v>1307</v>
      </c>
      <c r="C20" s="687" t="s">
        <v>1124</v>
      </c>
      <c r="D20" s="686"/>
      <c r="E20" s="949">
        <v>41</v>
      </c>
      <c r="F20" s="2034"/>
      <c r="G20" s="2034"/>
      <c r="H20" s="1659">
        <f>F20-G20</f>
        <v>0</v>
      </c>
      <c r="I20" s="1660"/>
      <c r="J20" s="1397">
        <f t="shared" ref="J20:J37" si="0">H20-I20</f>
        <v>0</v>
      </c>
      <c r="K20" s="2038"/>
    </row>
    <row r="21" spans="1:11" ht="15">
      <c r="A21" s="166" t="s">
        <v>1310</v>
      </c>
      <c r="B21" s="43" t="s">
        <v>1309</v>
      </c>
      <c r="C21" s="26" t="s">
        <v>1132</v>
      </c>
      <c r="D21" s="7" t="s">
        <v>1130</v>
      </c>
      <c r="E21" s="61">
        <v>42</v>
      </c>
      <c r="F21" s="2035"/>
      <c r="G21" s="2035"/>
      <c r="H21" s="1662">
        <f>F21-G21</f>
        <v>0</v>
      </c>
      <c r="I21" s="2035"/>
      <c r="J21" s="1397">
        <f t="shared" si="0"/>
        <v>0</v>
      </c>
      <c r="K21" s="1953"/>
    </row>
    <row r="22" spans="1:11" ht="15">
      <c r="A22" s="166"/>
      <c r="B22" s="32"/>
      <c r="C22" s="20"/>
      <c r="D22" s="7" t="s">
        <v>1131</v>
      </c>
      <c r="E22" s="61">
        <v>43</v>
      </c>
      <c r="F22" s="2035"/>
      <c r="G22" s="2035"/>
      <c r="H22" s="1662">
        <f t="shared" ref="H22:H38" si="1">F22-G22</f>
        <v>0</v>
      </c>
      <c r="I22" s="2035"/>
      <c r="J22" s="1397">
        <f t="shared" si="0"/>
        <v>0</v>
      </c>
      <c r="K22" s="1953"/>
    </row>
    <row r="23" spans="1:11" ht="15">
      <c r="A23" s="166"/>
      <c r="B23" s="598" t="s">
        <v>1125</v>
      </c>
      <c r="C23" s="597"/>
      <c r="D23" s="596" t="s">
        <v>1126</v>
      </c>
      <c r="E23" s="61">
        <v>44</v>
      </c>
      <c r="F23" s="2035"/>
      <c r="G23" s="2035"/>
      <c r="H23" s="1662">
        <f t="shared" si="1"/>
        <v>0</v>
      </c>
      <c r="I23" s="2035"/>
      <c r="J23" s="1397">
        <f t="shared" si="0"/>
        <v>0</v>
      </c>
      <c r="K23" s="1953"/>
    </row>
    <row r="24" spans="1:11" ht="15">
      <c r="A24" s="166"/>
      <c r="B24" s="2"/>
      <c r="C24" s="280"/>
      <c r="D24" s="596" t="s">
        <v>1127</v>
      </c>
      <c r="E24" s="61">
        <v>45</v>
      </c>
      <c r="F24" s="2035"/>
      <c r="G24" s="2035"/>
      <c r="H24" s="1662">
        <f t="shared" si="1"/>
        <v>0</v>
      </c>
      <c r="I24" s="2035"/>
      <c r="J24" s="1397">
        <f t="shared" si="0"/>
        <v>0</v>
      </c>
      <c r="K24" s="1953"/>
    </row>
    <row r="25" spans="1:11" ht="15" customHeight="1">
      <c r="A25" s="166"/>
      <c r="B25" s="601" t="s">
        <v>1119</v>
      </c>
      <c r="C25" s="599"/>
      <c r="D25" s="600" t="s">
        <v>1149</v>
      </c>
      <c r="E25" s="61">
        <v>46</v>
      </c>
      <c r="F25" s="2035"/>
      <c r="G25" s="2035"/>
      <c r="H25" s="1662">
        <f t="shared" si="1"/>
        <v>0</v>
      </c>
      <c r="I25" s="2035"/>
      <c r="J25" s="1397">
        <f t="shared" si="0"/>
        <v>0</v>
      </c>
      <c r="K25" s="1953"/>
    </row>
    <row r="26" spans="1:11" ht="22.5">
      <c r="A26" s="166"/>
      <c r="B26" s="2"/>
      <c r="C26" s="280"/>
      <c r="D26" s="596" t="s">
        <v>1150</v>
      </c>
      <c r="E26" s="61">
        <v>47</v>
      </c>
      <c r="F26" s="2035"/>
      <c r="G26" s="2035"/>
      <c r="H26" s="1662">
        <f t="shared" si="1"/>
        <v>0</v>
      </c>
      <c r="I26" s="2035"/>
      <c r="J26" s="1397">
        <f t="shared" si="0"/>
        <v>0</v>
      </c>
      <c r="K26" s="1953"/>
    </row>
    <row r="27" spans="1:11" ht="15">
      <c r="A27" s="166"/>
      <c r="B27" s="283" t="s">
        <v>783</v>
      </c>
      <c r="C27" s="280"/>
      <c r="D27" s="46"/>
      <c r="E27" s="61">
        <v>48</v>
      </c>
      <c r="F27" s="2035"/>
      <c r="G27" s="2035"/>
      <c r="H27" s="1662">
        <f t="shared" si="1"/>
        <v>0</v>
      </c>
      <c r="I27" s="2035"/>
      <c r="J27" s="1397">
        <f t="shared" si="0"/>
        <v>0</v>
      </c>
      <c r="K27" s="1953"/>
    </row>
    <row r="28" spans="1:11" ht="15">
      <c r="A28" s="166"/>
      <c r="B28" s="23" t="s">
        <v>1306</v>
      </c>
      <c r="C28" s="280"/>
      <c r="D28" s="46"/>
      <c r="E28" s="61">
        <v>49</v>
      </c>
      <c r="F28" s="2035"/>
      <c r="G28" s="2035"/>
      <c r="H28" s="1662">
        <f t="shared" si="1"/>
        <v>0</v>
      </c>
      <c r="I28" s="2035"/>
      <c r="J28" s="1397">
        <f t="shared" si="0"/>
        <v>0</v>
      </c>
      <c r="K28" s="1953"/>
    </row>
    <row r="29" spans="1:11" ht="15">
      <c r="A29" s="166"/>
      <c r="B29" s="23" t="s">
        <v>1311</v>
      </c>
      <c r="C29" s="280"/>
      <c r="D29" s="46"/>
      <c r="E29" s="61">
        <v>50</v>
      </c>
      <c r="F29" s="2035"/>
      <c r="G29" s="2035"/>
      <c r="H29" s="1662">
        <f t="shared" si="1"/>
        <v>0</v>
      </c>
      <c r="I29" s="2035"/>
      <c r="J29" s="1397">
        <f t="shared" si="0"/>
        <v>0</v>
      </c>
      <c r="K29" s="1953"/>
    </row>
    <row r="30" spans="1:11" ht="33.75" customHeight="1">
      <c r="A30" s="166"/>
      <c r="B30" s="2653" t="s">
        <v>1151</v>
      </c>
      <c r="C30" s="2654"/>
      <c r="D30" s="236"/>
      <c r="E30" s="61">
        <v>51</v>
      </c>
      <c r="F30" s="2035"/>
      <c r="G30" s="2035"/>
      <c r="H30" s="1662">
        <f t="shared" si="1"/>
        <v>0</v>
      </c>
      <c r="I30" s="2035"/>
      <c r="J30" s="1397">
        <f t="shared" si="0"/>
        <v>0</v>
      </c>
      <c r="K30" s="1953"/>
    </row>
    <row r="31" spans="1:11" ht="15">
      <c r="A31" s="166"/>
      <c r="B31" s="950"/>
      <c r="C31" s="2651" t="s">
        <v>1120</v>
      </c>
      <c r="D31" s="2652"/>
      <c r="E31" s="61">
        <v>52</v>
      </c>
      <c r="F31" s="2035"/>
      <c r="G31" s="2035"/>
      <c r="H31" s="1662">
        <f t="shared" si="1"/>
        <v>0</v>
      </c>
      <c r="I31" s="2035"/>
      <c r="J31" s="1397">
        <f t="shared" si="0"/>
        <v>0</v>
      </c>
      <c r="K31" s="1953"/>
    </row>
    <row r="32" spans="1:11" ht="15">
      <c r="A32" s="166"/>
      <c r="B32" s="951"/>
      <c r="C32" s="2651" t="s">
        <v>1121</v>
      </c>
      <c r="D32" s="2652"/>
      <c r="E32" s="61">
        <v>53</v>
      </c>
      <c r="F32" s="2035"/>
      <c r="G32" s="2035"/>
      <c r="H32" s="1662">
        <f t="shared" si="1"/>
        <v>0</v>
      </c>
      <c r="I32" s="2035"/>
      <c r="J32" s="1397">
        <f t="shared" si="0"/>
        <v>0</v>
      </c>
      <c r="K32" s="1953"/>
    </row>
    <row r="33" spans="1:11" ht="33.75" customHeight="1">
      <c r="A33" s="166"/>
      <c r="B33" s="30" t="s">
        <v>1313</v>
      </c>
      <c r="C33" s="2653" t="s">
        <v>1312</v>
      </c>
      <c r="D33" s="2655"/>
      <c r="E33" s="61">
        <v>54</v>
      </c>
      <c r="F33" s="2035"/>
      <c r="G33" s="2035"/>
      <c r="H33" s="1662">
        <f t="shared" si="1"/>
        <v>0</v>
      </c>
      <c r="I33" s="1663"/>
      <c r="J33" s="1397">
        <f t="shared" si="0"/>
        <v>0</v>
      </c>
      <c r="K33" s="1953"/>
    </row>
    <row r="34" spans="1:11" ht="15">
      <c r="A34" s="166"/>
      <c r="B34" s="32"/>
      <c r="C34" s="31" t="s">
        <v>1308</v>
      </c>
      <c r="D34" s="952"/>
      <c r="E34" s="61">
        <v>55</v>
      </c>
      <c r="F34" s="2035"/>
      <c r="G34" s="2035"/>
      <c r="H34" s="1662">
        <f t="shared" si="1"/>
        <v>0</v>
      </c>
      <c r="I34" s="2035"/>
      <c r="J34" s="1397">
        <f t="shared" si="0"/>
        <v>0</v>
      </c>
      <c r="K34" s="1953"/>
    </row>
    <row r="35" spans="1:11" ht="33.75" customHeight="1">
      <c r="A35" s="166"/>
      <c r="B35" s="19" t="s">
        <v>1136</v>
      </c>
      <c r="C35" s="2653" t="s">
        <v>387</v>
      </c>
      <c r="D35" s="2655"/>
      <c r="E35" s="61">
        <v>56</v>
      </c>
      <c r="F35" s="2035"/>
      <c r="G35" s="2035"/>
      <c r="H35" s="1662">
        <f t="shared" si="1"/>
        <v>0</v>
      </c>
      <c r="I35" s="1663"/>
      <c r="J35" s="1397">
        <f t="shared" si="0"/>
        <v>0</v>
      </c>
      <c r="K35" s="1953"/>
    </row>
    <row r="36" spans="1:11" ht="33.75" customHeight="1">
      <c r="A36" s="166"/>
      <c r="B36" s="32"/>
      <c r="C36" s="2653" t="s">
        <v>391</v>
      </c>
      <c r="D36" s="2655"/>
      <c r="E36" s="61">
        <v>57</v>
      </c>
      <c r="F36" s="2035"/>
      <c r="G36" s="2035"/>
      <c r="H36" s="1662">
        <f t="shared" si="1"/>
        <v>0</v>
      </c>
      <c r="I36" s="1663"/>
      <c r="J36" s="1397">
        <f t="shared" si="0"/>
        <v>0</v>
      </c>
      <c r="K36" s="1953"/>
    </row>
    <row r="37" spans="1:11" ht="15">
      <c r="A37" s="953"/>
      <c r="B37" s="33" t="s">
        <v>1308</v>
      </c>
      <c r="C37" s="2036"/>
      <c r="D37" s="2037"/>
      <c r="E37" s="61">
        <v>58</v>
      </c>
      <c r="F37" s="2035"/>
      <c r="G37" s="2035"/>
      <c r="H37" s="1662">
        <f t="shared" si="1"/>
        <v>0</v>
      </c>
      <c r="I37" s="2035"/>
      <c r="J37" s="1397">
        <f t="shared" si="0"/>
        <v>0</v>
      </c>
      <c r="K37" s="1953"/>
    </row>
    <row r="38" spans="1:11" ht="15.75" thickBot="1">
      <c r="A38" s="641" t="s">
        <v>1224</v>
      </c>
      <c r="B38" s="642"/>
      <c r="C38" s="642"/>
      <c r="D38" s="195"/>
      <c r="E38" s="544">
        <v>59</v>
      </c>
      <c r="F38" s="1664">
        <f>SUM(F19:F37)</f>
        <v>0</v>
      </c>
      <c r="G38" s="1664">
        <f>SUM(G19:G37)</f>
        <v>0</v>
      </c>
      <c r="H38" s="1665">
        <f t="shared" si="1"/>
        <v>0</v>
      </c>
      <c r="I38" s="1664">
        <f>SUM(I19:I37)</f>
        <v>0</v>
      </c>
      <c r="J38" s="1393">
        <f>SUM(J19:J37)</f>
        <v>0</v>
      </c>
      <c r="K38" s="1394">
        <f>SUM(K19:K37)</f>
        <v>0</v>
      </c>
    </row>
    <row r="39" spans="1:11" ht="15">
      <c r="A39" s="589"/>
      <c r="B39" s="64"/>
      <c r="C39" s="64"/>
      <c r="D39" s="64"/>
      <c r="E39" s="492"/>
      <c r="F39" s="492"/>
      <c r="G39" s="492"/>
      <c r="H39" s="658"/>
      <c r="I39" s="492"/>
      <c r="J39" s="328"/>
      <c r="K39" s="328"/>
    </row>
    <row r="40" spans="1:11">
      <c r="A40" s="319" t="s">
        <v>1426</v>
      </c>
      <c r="B40" s="335"/>
      <c r="C40" s="81"/>
      <c r="D40" s="2465" t="s">
        <v>1398</v>
      </c>
      <c r="E40" s="2465"/>
      <c r="F40" s="2465"/>
      <c r="G40" s="2465"/>
      <c r="H40" s="2465"/>
      <c r="I40" s="2465"/>
      <c r="J40" s="2465"/>
      <c r="K40" s="2465"/>
    </row>
    <row r="41" spans="1:11">
      <c r="A41" s="327" t="s">
        <v>781</v>
      </c>
      <c r="B41" s="78"/>
      <c r="C41" s="79"/>
      <c r="D41" s="2470" t="s">
        <v>782</v>
      </c>
      <c r="E41" s="2470"/>
      <c r="F41" s="2470"/>
      <c r="G41" s="2470"/>
      <c r="H41" s="2470"/>
      <c r="I41" s="2470"/>
      <c r="J41" s="2470"/>
      <c r="K41" s="2470"/>
    </row>
    <row r="42" spans="1:11" ht="15">
      <c r="A42" s="589"/>
      <c r="B42" s="64"/>
      <c r="C42" s="64"/>
      <c r="D42" s="64"/>
      <c r="E42" s="492"/>
      <c r="F42" s="492"/>
      <c r="G42" s="492"/>
      <c r="H42" s="492"/>
      <c r="I42" s="492"/>
      <c r="J42" s="328"/>
      <c r="K42" s="328"/>
    </row>
    <row r="43" spans="1:11" ht="15">
      <c r="A43" s="589"/>
      <c r="B43" s="64"/>
      <c r="C43" s="64"/>
      <c r="D43" s="64"/>
      <c r="E43" s="492"/>
      <c r="F43" s="492"/>
      <c r="G43" s="492"/>
      <c r="H43" s="492"/>
      <c r="I43" s="492"/>
      <c r="J43" s="328"/>
      <c r="K43" s="328"/>
    </row>
  </sheetData>
  <sheetProtection password="CF7A" sheet="1" objects="1" scenarios="1"/>
  <customSheetViews>
    <customSheetView guid="{0018DE7A-2A12-41D9-A6DC-D5782C59656B}" scale="75" showPageBreaks="1" view="pageBreakPreview" showRuler="0" topLeftCell="D10">
      <selection activeCell="H13" sqref="H13:H14"/>
      <rowBreaks count="1" manualBreakCount="1">
        <brk id="39" max="16383" man="1"/>
      </rowBreaks>
      <pageMargins left="0.75" right="0.75" top="1" bottom="1" header="0.5" footer="0.5"/>
      <pageSetup paperSize="9" scale="68" orientation="landscape" r:id="rId1"/>
      <headerFooter alignWithMargins="0"/>
    </customSheetView>
  </customSheetViews>
  <mergeCells count="14">
    <mergeCell ref="D12:K12"/>
    <mergeCell ref="D10:K10"/>
    <mergeCell ref="D8:K8"/>
    <mergeCell ref="D41:K41"/>
    <mergeCell ref="F16:F17"/>
    <mergeCell ref="G16:G17"/>
    <mergeCell ref="D40:K40"/>
    <mergeCell ref="C31:D31"/>
    <mergeCell ref="C32:D32"/>
    <mergeCell ref="B30:C30"/>
    <mergeCell ref="C36:D36"/>
    <mergeCell ref="C35:D35"/>
    <mergeCell ref="C33:D33"/>
    <mergeCell ref="H16:H17"/>
  </mergeCells>
  <phoneticPr fontId="9" type="noConversion"/>
  <pageMargins left="0.75" right="0.75" top="1" bottom="1" header="0.5" footer="0.5"/>
  <pageSetup paperSize="9" scale="60" orientation="landscape" r:id="rId2"/>
  <headerFooter alignWithMargins="0"/>
  <rowBreaks count="1" manualBreakCount="1">
    <brk id="41" max="16383" man="1"/>
  </rowBreaks>
  <drawing r:id="rId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4:J84"/>
  <sheetViews>
    <sheetView topLeftCell="A16" zoomScaleNormal="85" workbookViewId="0">
      <selection activeCell="A33" sqref="A33"/>
    </sheetView>
  </sheetViews>
  <sheetFormatPr defaultColWidth="9.140625" defaultRowHeight="12.75"/>
  <cols>
    <col min="1" max="1" width="25.85546875" style="1" customWidth="1"/>
    <col min="2" max="2" width="18.5703125" style="1" customWidth="1"/>
    <col min="3" max="3" width="38" style="1" customWidth="1"/>
    <col min="4" max="4" width="6.42578125" style="1" customWidth="1"/>
    <col min="5" max="8" width="12.7109375" style="1" customWidth="1"/>
    <col min="9" max="9" width="11.28515625" style="1" customWidth="1"/>
    <col min="10" max="10" width="10.5703125" style="1" customWidth="1"/>
    <col min="11" max="16384" width="9.140625" style="1"/>
  </cols>
  <sheetData>
    <row r="4" spans="1:10" ht="15">
      <c r="A4" s="76"/>
      <c r="D4" s="475"/>
      <c r="E4" s="475"/>
      <c r="F4" s="475"/>
      <c r="G4" s="475"/>
      <c r="H4" s="475"/>
      <c r="I4" s="44"/>
    </row>
    <row r="5" spans="1:10" ht="15">
      <c r="A5" s="326" t="s">
        <v>1424</v>
      </c>
      <c r="B5" s="835"/>
      <c r="D5" s="309"/>
      <c r="E5" s="309"/>
      <c r="F5" s="309"/>
      <c r="G5" s="309"/>
      <c r="H5" s="309"/>
    </row>
    <row r="6" spans="1:10" ht="15.75">
      <c r="A6" s="702" t="s">
        <v>1134</v>
      </c>
      <c r="B6" s="792"/>
      <c r="C6" s="955"/>
      <c r="D6" s="135"/>
      <c r="E6" s="135"/>
      <c r="F6" s="135"/>
      <c r="G6" s="21"/>
      <c r="H6" s="955"/>
    </row>
    <row r="7" spans="1:10" ht="16.5" thickBot="1">
      <c r="A7" s="700" t="s">
        <v>880</v>
      </c>
      <c r="B7" s="1798"/>
      <c r="D7" s="309"/>
      <c r="E7" s="309"/>
      <c r="F7" s="309"/>
      <c r="G7" s="309"/>
      <c r="H7" s="309"/>
    </row>
    <row r="8" spans="1:10" ht="13.5" thickTop="1">
      <c r="A8" s="748"/>
      <c r="B8" s="749"/>
      <c r="C8" s="706"/>
      <c r="D8" s="749"/>
      <c r="E8" s="749"/>
      <c r="F8" s="749"/>
      <c r="G8" s="749"/>
      <c r="H8" s="749"/>
      <c r="I8" s="706"/>
      <c r="J8" s="707"/>
    </row>
    <row r="9" spans="1:10" ht="15.75" thickBot="1">
      <c r="A9" s="322" t="s">
        <v>1247</v>
      </c>
      <c r="B9" s="328"/>
      <c r="C9" s="21"/>
      <c r="D9" s="2461" t="str">
        <f>'Cover '!F5</f>
        <v>(enter name)</v>
      </c>
      <c r="E9" s="2461"/>
      <c r="F9" s="2461"/>
      <c r="G9" s="2461"/>
      <c r="H9" s="2461"/>
      <c r="I9" s="2461"/>
      <c r="J9" s="2462"/>
    </row>
    <row r="10" spans="1:10" ht="15">
      <c r="A10" s="322"/>
      <c r="B10" s="328"/>
      <c r="C10" s="21"/>
      <c r="D10" s="783"/>
      <c r="E10" s="783"/>
      <c r="F10" s="783"/>
      <c r="G10" s="783"/>
      <c r="H10" s="783"/>
      <c r="I10" s="196"/>
      <c r="J10" s="938"/>
    </row>
    <row r="11" spans="1:10" ht="15.75" thickBot="1">
      <c r="A11" s="322" t="s">
        <v>98</v>
      </c>
      <c r="B11" s="328"/>
      <c r="C11" s="21"/>
      <c r="D11" s="2461" t="str">
        <f>'Cover '!F7</f>
        <v>(enter year end)</v>
      </c>
      <c r="E11" s="2461"/>
      <c r="F11" s="2461"/>
      <c r="G11" s="2461"/>
      <c r="H11" s="2461"/>
      <c r="I11" s="2461"/>
      <c r="J11" s="2462"/>
    </row>
    <row r="12" spans="1:10">
      <c r="A12" s="315"/>
      <c r="B12" s="328"/>
      <c r="C12" s="21"/>
      <c r="D12" s="788"/>
      <c r="E12" s="788"/>
      <c r="F12" s="788"/>
      <c r="G12" s="788"/>
      <c r="H12" s="788"/>
      <c r="I12" s="788"/>
      <c r="J12" s="789"/>
    </row>
    <row r="13" spans="1:10" ht="15.75" thickBot="1">
      <c r="A13" s="322" t="s">
        <v>590</v>
      </c>
      <c r="B13" s="328"/>
      <c r="C13" s="21"/>
      <c r="D13" s="2640"/>
      <c r="E13" s="2640"/>
      <c r="F13" s="2640"/>
      <c r="G13" s="2640"/>
      <c r="H13" s="2640"/>
      <c r="I13" s="2640"/>
      <c r="J13" s="2650"/>
    </row>
    <row r="14" spans="1:10" ht="16.5" customHeight="1" thickBot="1">
      <c r="A14" s="332"/>
      <c r="B14" s="672"/>
      <c r="C14" s="790"/>
      <c r="D14" s="838"/>
      <c r="E14" s="838"/>
      <c r="F14" s="838"/>
      <c r="G14" s="838"/>
      <c r="H14" s="838"/>
      <c r="I14" s="838"/>
      <c r="J14" s="839"/>
    </row>
    <row r="15" spans="1:10" ht="16.5" customHeight="1" thickTop="1">
      <c r="A15" s="21"/>
      <c r="B15" s="328"/>
      <c r="C15" s="711"/>
      <c r="D15" s="711"/>
      <c r="E15" s="711"/>
      <c r="F15" s="711"/>
      <c r="G15" s="711"/>
      <c r="H15" s="711"/>
      <c r="I15" s="711"/>
      <c r="J15" s="711"/>
    </row>
    <row r="16" spans="1:10" ht="17.25" customHeight="1" thickBot="1">
      <c r="D16" s="475"/>
      <c r="E16" s="475"/>
      <c r="F16" s="475"/>
      <c r="G16" s="475"/>
      <c r="H16" s="475"/>
      <c r="J16" s="814" t="s">
        <v>371</v>
      </c>
    </row>
    <row r="17" spans="1:10" ht="60">
      <c r="A17" s="2656" t="s">
        <v>1123</v>
      </c>
      <c r="B17" s="2657"/>
      <c r="C17" s="169"/>
      <c r="D17" s="457"/>
      <c r="E17" s="2671" t="s">
        <v>271</v>
      </c>
      <c r="F17" s="2644" t="s">
        <v>1218</v>
      </c>
      <c r="G17" s="2644" t="s">
        <v>1111</v>
      </c>
      <c r="H17" s="656" t="s">
        <v>1217</v>
      </c>
      <c r="I17" s="82" t="s">
        <v>1287</v>
      </c>
      <c r="J17" s="2675" t="s">
        <v>1288</v>
      </c>
    </row>
    <row r="18" spans="1:10" ht="24">
      <c r="A18" s="156"/>
      <c r="B18" s="34"/>
      <c r="C18" s="34"/>
      <c r="D18" s="458"/>
      <c r="E18" s="2672"/>
      <c r="F18" s="2645"/>
      <c r="G18" s="2645"/>
      <c r="H18" s="643" t="s">
        <v>1117</v>
      </c>
      <c r="I18" s="73" t="s">
        <v>1656</v>
      </c>
      <c r="J18" s="2676"/>
    </row>
    <row r="19" spans="1:10" ht="15.75" thickBot="1">
      <c r="A19" s="957"/>
      <c r="B19" s="958"/>
      <c r="C19" s="34"/>
      <c r="D19" s="646"/>
      <c r="E19" s="544">
        <v>1</v>
      </c>
      <c r="F19" s="647">
        <v>2</v>
      </c>
      <c r="G19" s="647">
        <v>3</v>
      </c>
      <c r="H19" s="647">
        <v>4</v>
      </c>
      <c r="I19" s="462">
        <v>6</v>
      </c>
      <c r="J19" s="463">
        <v>7</v>
      </c>
    </row>
    <row r="20" spans="1:10" ht="15">
      <c r="A20" s="2673" t="s">
        <v>1305</v>
      </c>
      <c r="B20" s="2674"/>
      <c r="C20" s="169"/>
      <c r="D20" s="645">
        <v>60</v>
      </c>
      <c r="E20" s="2039"/>
      <c r="F20" s="2040"/>
      <c r="G20" s="1666">
        <f>E20-F20</f>
        <v>0</v>
      </c>
      <c r="H20" s="2040"/>
      <c r="I20" s="1667">
        <f t="shared" ref="I20:I36" si="0">G20-H20</f>
        <v>0</v>
      </c>
      <c r="J20" s="2047"/>
    </row>
    <row r="21" spans="1:10" ht="15">
      <c r="A21" s="2681" t="s">
        <v>1142</v>
      </c>
      <c r="B21" s="23" t="s">
        <v>1314</v>
      </c>
      <c r="C21" s="236"/>
      <c r="D21" s="915">
        <v>61</v>
      </c>
      <c r="E21" s="2041"/>
      <c r="F21" s="2042"/>
      <c r="G21" s="1668">
        <f t="shared" ref="G21:G36" si="1">E21-F21</f>
        <v>0</v>
      </c>
      <c r="H21" s="2042"/>
      <c r="I21" s="1667">
        <f t="shared" si="0"/>
        <v>0</v>
      </c>
      <c r="J21" s="2048"/>
    </row>
    <row r="22" spans="1:10" ht="15">
      <c r="A22" s="2682"/>
      <c r="B22" s="23" t="s">
        <v>392</v>
      </c>
      <c r="C22" s="46"/>
      <c r="D22" s="915">
        <v>62</v>
      </c>
      <c r="E22" s="2041"/>
      <c r="F22" s="2042"/>
      <c r="G22" s="1668">
        <f t="shared" si="1"/>
        <v>0</v>
      </c>
      <c r="H22" s="2042"/>
      <c r="I22" s="1667">
        <f t="shared" si="0"/>
        <v>0</v>
      </c>
      <c r="J22" s="2048"/>
    </row>
    <row r="23" spans="1:10" ht="15">
      <c r="A23" s="2682"/>
      <c r="B23" s="23" t="s">
        <v>1315</v>
      </c>
      <c r="C23" s="46"/>
      <c r="D23" s="915">
        <v>63</v>
      </c>
      <c r="E23" s="2041"/>
      <c r="F23" s="2042"/>
      <c r="G23" s="1668">
        <f t="shared" si="1"/>
        <v>0</v>
      </c>
      <c r="H23" s="2042"/>
      <c r="I23" s="1667">
        <f t="shared" si="0"/>
        <v>0</v>
      </c>
      <c r="J23" s="2048"/>
    </row>
    <row r="24" spans="1:10" ht="15">
      <c r="A24" s="2683"/>
      <c r="B24" s="23" t="s">
        <v>1308</v>
      </c>
      <c r="C24" s="46"/>
      <c r="D24" s="915">
        <v>64</v>
      </c>
      <c r="E24" s="2041"/>
      <c r="F24" s="2042"/>
      <c r="G24" s="1668">
        <f t="shared" si="1"/>
        <v>0</v>
      </c>
      <c r="H24" s="2042"/>
      <c r="I24" s="1667">
        <f t="shared" si="0"/>
        <v>0</v>
      </c>
      <c r="J24" s="2048"/>
    </row>
    <row r="25" spans="1:10" s="18" customFormat="1" ht="24" thickBot="1">
      <c r="A25" s="590" t="s">
        <v>192</v>
      </c>
      <c r="B25" s="1285"/>
      <c r="C25" s="1284"/>
      <c r="D25" s="913">
        <v>65</v>
      </c>
      <c r="E25" s="1669">
        <f>SUM(E21:E24)</f>
        <v>0</v>
      </c>
      <c r="F25" s="1669">
        <f>SUM(F21:F24)</f>
        <v>0</v>
      </c>
      <c r="G25" s="1670">
        <f t="shared" si="1"/>
        <v>0</v>
      </c>
      <c r="H25" s="1671">
        <f>SUM(H21:H24)</f>
        <v>0</v>
      </c>
      <c r="I25" s="1667">
        <f t="shared" si="0"/>
        <v>0</v>
      </c>
      <c r="J25" s="1672">
        <f>SUM(J21:J24)</f>
        <v>0</v>
      </c>
    </row>
    <row r="26" spans="1:10" ht="22.5" customHeight="1">
      <c r="A26" s="2660" t="s">
        <v>1702</v>
      </c>
      <c r="B26" s="23" t="s">
        <v>1317</v>
      </c>
      <c r="C26" s="548"/>
      <c r="D26" s="482">
        <v>71</v>
      </c>
      <c r="E26" s="2043"/>
      <c r="F26" s="2043"/>
      <c r="G26" s="1666">
        <f t="shared" si="1"/>
        <v>0</v>
      </c>
      <c r="H26" s="2043"/>
      <c r="I26" s="1667">
        <f t="shared" si="0"/>
        <v>0</v>
      </c>
      <c r="J26" s="2045"/>
    </row>
    <row r="27" spans="1:10" ht="15">
      <c r="A27" s="2661"/>
      <c r="B27" s="23" t="s">
        <v>193</v>
      </c>
      <c r="C27" s="46"/>
      <c r="D27" s="61">
        <v>72</v>
      </c>
      <c r="E27" s="2044"/>
      <c r="F27" s="2044"/>
      <c r="G27" s="1668">
        <f t="shared" si="1"/>
        <v>0</v>
      </c>
      <c r="H27" s="2044"/>
      <c r="I27" s="1667">
        <f t="shared" si="0"/>
        <v>0</v>
      </c>
      <c r="J27" s="2046"/>
    </row>
    <row r="28" spans="1:10" ht="15">
      <c r="A28" s="173" t="s">
        <v>1143</v>
      </c>
      <c r="B28" s="45"/>
      <c r="C28" s="46"/>
      <c r="D28" s="61">
        <v>73</v>
      </c>
      <c r="E28" s="2044"/>
      <c r="F28" s="2044"/>
      <c r="G28" s="1668">
        <f t="shared" si="1"/>
        <v>0</v>
      </c>
      <c r="H28" s="2044"/>
      <c r="I28" s="1667">
        <f t="shared" si="0"/>
        <v>0</v>
      </c>
      <c r="J28" s="2046"/>
    </row>
    <row r="29" spans="1:10" ht="22.5" customHeight="1">
      <c r="A29" s="2666" t="s">
        <v>1144</v>
      </c>
      <c r="B29" s="2653" t="s">
        <v>275</v>
      </c>
      <c r="C29" s="2665"/>
      <c r="D29" s="61">
        <v>74</v>
      </c>
      <c r="E29" s="2044"/>
      <c r="F29" s="2044"/>
      <c r="G29" s="1668">
        <f t="shared" si="1"/>
        <v>0</v>
      </c>
      <c r="H29" s="2044"/>
      <c r="I29" s="1667">
        <f t="shared" si="0"/>
        <v>0</v>
      </c>
      <c r="J29" s="2046"/>
    </row>
    <row r="30" spans="1:10" ht="21.75" customHeight="1">
      <c r="A30" s="2667"/>
      <c r="B30" s="2653" t="s">
        <v>276</v>
      </c>
      <c r="C30" s="2664"/>
      <c r="D30" s="61">
        <v>75</v>
      </c>
      <c r="E30" s="2044"/>
      <c r="F30" s="2044"/>
      <c r="G30" s="1668">
        <f t="shared" si="1"/>
        <v>0</v>
      </c>
      <c r="H30" s="2044"/>
      <c r="I30" s="1667">
        <f t="shared" si="0"/>
        <v>0</v>
      </c>
      <c r="J30" s="2046"/>
    </row>
    <row r="31" spans="1:10" s="18" customFormat="1" ht="15">
      <c r="A31" s="2658" t="s">
        <v>326</v>
      </c>
      <c r="B31" s="2659"/>
      <c r="C31" s="1280"/>
      <c r="D31" s="61">
        <v>76</v>
      </c>
      <c r="E31" s="1673">
        <f>SUM(E26:E30)</f>
        <v>0</v>
      </c>
      <c r="F31" s="1673">
        <f>SUM(F26:F30)</f>
        <v>0</v>
      </c>
      <c r="G31" s="1674">
        <f t="shared" si="1"/>
        <v>0</v>
      </c>
      <c r="H31" s="1673">
        <f>SUM(H26:H30)</f>
        <v>0</v>
      </c>
      <c r="I31" s="1667">
        <f t="shared" si="0"/>
        <v>0</v>
      </c>
      <c r="J31" s="1675">
        <f>SUM(J26:J30)</f>
        <v>0</v>
      </c>
    </row>
    <row r="32" spans="1:10" ht="22.5">
      <c r="A32" s="549"/>
      <c r="B32" s="24" t="s">
        <v>1318</v>
      </c>
      <c r="C32" s="7" t="s">
        <v>1320</v>
      </c>
      <c r="D32" s="61">
        <v>77</v>
      </c>
      <c r="E32" s="2044"/>
      <c r="F32" s="2044"/>
      <c r="G32" s="1668">
        <f t="shared" si="1"/>
        <v>0</v>
      </c>
      <c r="H32" s="2044"/>
      <c r="I32" s="1667">
        <f t="shared" si="0"/>
        <v>0</v>
      </c>
      <c r="J32" s="2046"/>
    </row>
    <row r="33" spans="1:10" ht="22.5">
      <c r="A33" s="175" t="s">
        <v>216</v>
      </c>
      <c r="B33" s="25" t="s">
        <v>1031</v>
      </c>
      <c r="C33" s="7" t="s">
        <v>1321</v>
      </c>
      <c r="D33" s="61">
        <v>78</v>
      </c>
      <c r="E33" s="2044"/>
      <c r="F33" s="2044"/>
      <c r="G33" s="1668">
        <f t="shared" si="1"/>
        <v>0</v>
      </c>
      <c r="H33" s="2044"/>
      <c r="I33" s="1667">
        <f t="shared" si="0"/>
        <v>0</v>
      </c>
      <c r="J33" s="2046"/>
    </row>
    <row r="34" spans="1:10" ht="22.5">
      <c r="A34" s="160"/>
      <c r="B34" s="66" t="s">
        <v>1308</v>
      </c>
      <c r="C34" s="7" t="s">
        <v>1320</v>
      </c>
      <c r="D34" s="61">
        <v>79</v>
      </c>
      <c r="E34" s="2044"/>
      <c r="F34" s="2044"/>
      <c r="G34" s="1668">
        <f t="shared" si="1"/>
        <v>0</v>
      </c>
      <c r="H34" s="2044"/>
      <c r="I34" s="1667">
        <f t="shared" si="0"/>
        <v>0</v>
      </c>
      <c r="J34" s="2046"/>
    </row>
    <row r="35" spans="1:10" ht="22.5">
      <c r="A35" s="172"/>
      <c r="B35" s="959"/>
      <c r="C35" s="7" t="s">
        <v>1321</v>
      </c>
      <c r="D35" s="61">
        <v>80</v>
      </c>
      <c r="E35" s="2044"/>
      <c r="F35" s="2044"/>
      <c r="G35" s="1668">
        <f t="shared" si="1"/>
        <v>0</v>
      </c>
      <c r="H35" s="2044"/>
      <c r="I35" s="1667">
        <f t="shared" si="0"/>
        <v>0</v>
      </c>
      <c r="J35" s="2046"/>
    </row>
    <row r="36" spans="1:10" s="18" customFormat="1" ht="15.75" thickBot="1">
      <c r="A36" s="248" t="s">
        <v>1122</v>
      </c>
      <c r="B36" s="1281"/>
      <c r="C36" s="1282"/>
      <c r="D36" s="543">
        <v>81</v>
      </c>
      <c r="E36" s="1676">
        <f>SUM(E32:E35)</f>
        <v>0</v>
      </c>
      <c r="F36" s="1676">
        <f>SUM(F32:F35)</f>
        <v>0</v>
      </c>
      <c r="G36" s="1671">
        <f t="shared" si="1"/>
        <v>0</v>
      </c>
      <c r="H36" s="1676">
        <f>SUM(H32:H35)</f>
        <v>0</v>
      </c>
      <c r="I36" s="1667">
        <f t="shared" si="0"/>
        <v>0</v>
      </c>
      <c r="J36" s="1677">
        <f>SUM(J32:J35)</f>
        <v>0</v>
      </c>
    </row>
    <row r="37" spans="1:10" ht="15">
      <c r="A37" s="603"/>
      <c r="B37" s="960"/>
      <c r="C37" s="592"/>
      <c r="D37" s="593"/>
      <c r="E37" s="593"/>
      <c r="F37" s="593"/>
      <c r="G37" s="648"/>
      <c r="H37" s="593"/>
      <c r="I37" s="594"/>
      <c r="J37" s="594"/>
    </row>
    <row r="38" spans="1:10">
      <c r="A38" s="319" t="s">
        <v>1426</v>
      </c>
      <c r="B38" s="335"/>
      <c r="C38" s="2469" t="s">
        <v>1701</v>
      </c>
      <c r="D38" s="2469"/>
      <c r="E38" s="2469"/>
      <c r="F38" s="2469"/>
      <c r="G38" s="2469"/>
      <c r="H38" s="2469"/>
      <c r="I38" s="2469"/>
      <c r="J38" s="2469"/>
    </row>
    <row r="39" spans="1:10">
      <c r="A39" s="327" t="s">
        <v>784</v>
      </c>
      <c r="B39" s="78"/>
      <c r="C39" s="2470" t="s">
        <v>785</v>
      </c>
      <c r="D39" s="2470"/>
      <c r="E39" s="2470"/>
      <c r="F39" s="2470"/>
      <c r="G39" s="2470"/>
      <c r="H39" s="2470"/>
      <c r="I39" s="2470"/>
      <c r="J39" s="2470"/>
    </row>
    <row r="40" spans="1:10">
      <c r="A40" s="327"/>
      <c r="B40" s="78"/>
      <c r="C40" s="316"/>
      <c r="D40" s="316"/>
      <c r="E40" s="316"/>
      <c r="F40" s="316"/>
      <c r="G40" s="316"/>
      <c r="H40" s="316"/>
      <c r="I40" s="316"/>
      <c r="J40" s="316"/>
    </row>
    <row r="41" spans="1:10">
      <c r="A41" s="327"/>
      <c r="B41" s="78"/>
      <c r="C41" s="316"/>
      <c r="D41" s="316"/>
      <c r="E41" s="316"/>
      <c r="F41" s="316"/>
      <c r="G41" s="316"/>
      <c r="H41" s="316"/>
      <c r="I41" s="316"/>
      <c r="J41" s="316"/>
    </row>
    <row r="42" spans="1:10">
      <c r="A42" s="327"/>
      <c r="B42" s="78"/>
      <c r="C42" s="316"/>
      <c r="D42" s="316"/>
      <c r="E42" s="316"/>
      <c r="F42" s="316"/>
      <c r="G42" s="316"/>
      <c r="H42" s="316"/>
      <c r="I42" s="316"/>
      <c r="J42" s="316"/>
    </row>
    <row r="43" spans="1:10">
      <c r="A43" s="327"/>
      <c r="B43" s="78"/>
      <c r="C43" s="316"/>
      <c r="D43" s="316"/>
      <c r="E43" s="316"/>
      <c r="F43" s="316"/>
      <c r="G43" s="316"/>
      <c r="H43" s="316"/>
      <c r="I43" s="316"/>
      <c r="J43" s="316"/>
    </row>
    <row r="44" spans="1:10">
      <c r="A44" s="327"/>
      <c r="B44" s="78"/>
      <c r="C44" s="316"/>
      <c r="D44" s="316"/>
      <c r="E44" s="316"/>
      <c r="F44" s="316"/>
      <c r="G44" s="316"/>
      <c r="H44" s="316"/>
      <c r="I44" s="316"/>
      <c r="J44" s="316"/>
    </row>
    <row r="45" spans="1:10" ht="15">
      <c r="A45" s="326" t="s">
        <v>1424</v>
      </c>
      <c r="B45" s="835"/>
      <c r="D45" s="309"/>
      <c r="E45" s="309"/>
      <c r="F45" s="309"/>
      <c r="G45" s="309"/>
      <c r="H45" s="309"/>
    </row>
    <row r="46" spans="1:10" ht="15.75">
      <c r="A46" s="702" t="s">
        <v>1134</v>
      </c>
      <c r="B46" s="792"/>
      <c r="D46" s="135"/>
      <c r="E46" s="21"/>
      <c r="F46" s="21"/>
      <c r="G46" s="21"/>
      <c r="H46" s="955"/>
    </row>
    <row r="47" spans="1:10" ht="16.5" thickBot="1">
      <c r="A47" s="700" t="s">
        <v>880</v>
      </c>
      <c r="B47" s="1798"/>
      <c r="D47" s="309"/>
      <c r="E47" s="309"/>
      <c r="F47" s="309"/>
      <c r="G47" s="309"/>
      <c r="H47" s="309"/>
    </row>
    <row r="48" spans="1:10" ht="13.5" thickTop="1">
      <c r="A48" s="748"/>
      <c r="B48" s="749"/>
      <c r="C48" s="706"/>
      <c r="D48" s="749"/>
      <c r="E48" s="749"/>
      <c r="F48" s="749"/>
      <c r="G48" s="749"/>
      <c r="H48" s="749"/>
      <c r="I48" s="706"/>
      <c r="J48" s="707"/>
    </row>
    <row r="49" spans="1:10" ht="15.75" thickBot="1">
      <c r="A49" s="322" t="s">
        <v>1247</v>
      </c>
      <c r="B49" s="328"/>
      <c r="C49" s="21"/>
      <c r="D49" s="2461" t="str">
        <f>'Cover '!F5</f>
        <v>(enter name)</v>
      </c>
      <c r="E49" s="2461"/>
      <c r="F49" s="2461"/>
      <c r="G49" s="2461"/>
      <c r="H49" s="2461"/>
      <c r="I49" s="2461"/>
      <c r="J49" s="2462"/>
    </row>
    <row r="50" spans="1:10" ht="15">
      <c r="A50" s="322"/>
      <c r="B50" s="328"/>
      <c r="C50" s="21"/>
      <c r="D50" s="783"/>
      <c r="E50" s="783"/>
      <c r="F50" s="783"/>
      <c r="G50" s="783"/>
      <c r="H50" s="783"/>
      <c r="I50" s="196"/>
      <c r="J50" s="938"/>
    </row>
    <row r="51" spans="1:10" ht="15.75" thickBot="1">
      <c r="A51" s="322" t="s">
        <v>98</v>
      </c>
      <c r="B51" s="328"/>
      <c r="C51" s="21"/>
      <c r="D51" s="2461" t="str">
        <f>'Cover '!F7</f>
        <v>(enter year end)</v>
      </c>
      <c r="E51" s="2461"/>
      <c r="F51" s="2461"/>
      <c r="G51" s="2461"/>
      <c r="H51" s="2461"/>
      <c r="I51" s="2461"/>
      <c r="J51" s="2462"/>
    </row>
    <row r="52" spans="1:10">
      <c r="A52" s="315"/>
      <c r="B52" s="328"/>
      <c r="C52" s="21"/>
      <c r="D52" s="788"/>
      <c r="E52" s="788"/>
      <c r="F52" s="788"/>
      <c r="G52" s="788"/>
      <c r="H52" s="788"/>
      <c r="I52" s="788"/>
      <c r="J52" s="789"/>
    </row>
    <row r="53" spans="1:10" ht="15.75" thickBot="1">
      <c r="A53" s="322" t="s">
        <v>94</v>
      </c>
      <c r="B53" s="328"/>
      <c r="C53" s="21"/>
      <c r="D53" s="2049"/>
      <c r="E53" s="2049"/>
      <c r="F53" s="2049"/>
      <c r="G53" s="2049"/>
      <c r="J53" s="751"/>
    </row>
    <row r="54" spans="1:10" ht="13.5" thickBot="1">
      <c r="A54" s="332"/>
      <c r="B54" s="672"/>
      <c r="C54" s="790"/>
      <c r="D54" s="838"/>
      <c r="E54" s="838"/>
      <c r="F54" s="838"/>
      <c r="G54" s="838"/>
      <c r="H54" s="838"/>
      <c r="I54" s="838"/>
      <c r="J54" s="839"/>
    </row>
    <row r="55" spans="1:10" ht="13.5" thickTop="1">
      <c r="B55" s="78"/>
      <c r="C55" s="316"/>
      <c r="D55" s="316"/>
      <c r="E55" s="316"/>
      <c r="F55" s="316"/>
      <c r="G55" s="316"/>
      <c r="H55" s="316"/>
      <c r="I55" s="316"/>
      <c r="J55" s="316"/>
    </row>
    <row r="56" spans="1:10" ht="15">
      <c r="A56" s="961"/>
      <c r="B56" s="78"/>
      <c r="C56" s="316"/>
      <c r="D56" s="316"/>
      <c r="E56" s="316"/>
      <c r="F56" s="316"/>
      <c r="G56" s="316"/>
      <c r="H56" s="316"/>
      <c r="I56" s="316"/>
      <c r="J56" s="316"/>
    </row>
    <row r="57" spans="1:10" ht="15">
      <c r="A57" s="961"/>
      <c r="B57" s="78"/>
      <c r="C57" s="316"/>
      <c r="D57" s="316"/>
      <c r="E57" s="316"/>
      <c r="F57" s="316"/>
      <c r="G57" s="316"/>
      <c r="H57" s="316"/>
      <c r="I57" s="316"/>
      <c r="J57" s="316"/>
    </row>
    <row r="58" spans="1:10" ht="15.75" thickBot="1">
      <c r="A58" s="961"/>
      <c r="B58" s="78"/>
      <c r="C58" s="316"/>
      <c r="D58" s="316"/>
      <c r="E58" s="316"/>
      <c r="F58" s="316"/>
      <c r="G58" s="316"/>
      <c r="H58" s="316"/>
      <c r="I58" s="316"/>
      <c r="J58" s="814" t="s">
        <v>371</v>
      </c>
    </row>
    <row r="59" spans="1:10" ht="60">
      <c r="A59" s="962" t="s">
        <v>1316</v>
      </c>
      <c r="B59" s="604"/>
      <c r="C59" s="330"/>
      <c r="D59" s="330"/>
      <c r="E59" s="2644" t="s">
        <v>271</v>
      </c>
      <c r="F59" s="2644" t="s">
        <v>1218</v>
      </c>
      <c r="G59" s="2644" t="s">
        <v>1111</v>
      </c>
      <c r="H59" s="653" t="s">
        <v>1217</v>
      </c>
      <c r="I59" s="292" t="s">
        <v>1287</v>
      </c>
      <c r="J59" s="2677" t="s">
        <v>1288</v>
      </c>
    </row>
    <row r="60" spans="1:10" ht="24">
      <c r="A60" s="605"/>
      <c r="B60" s="78"/>
      <c r="C60" s="316"/>
      <c r="D60" s="316"/>
      <c r="E60" s="2645"/>
      <c r="F60" s="2645"/>
      <c r="G60" s="2645"/>
      <c r="H60" s="643" t="s">
        <v>1117</v>
      </c>
      <c r="I60" s="459" t="s">
        <v>1656</v>
      </c>
      <c r="J60" s="2678"/>
    </row>
    <row r="61" spans="1:10" ht="15.75" thickBot="1">
      <c r="A61" s="606"/>
      <c r="B61" s="607"/>
      <c r="C61" s="608"/>
      <c r="D61" s="608"/>
      <c r="E61" s="644">
        <v>1</v>
      </c>
      <c r="F61" s="644">
        <v>2</v>
      </c>
      <c r="G61" s="644">
        <v>3</v>
      </c>
      <c r="H61" s="644">
        <v>4</v>
      </c>
      <c r="I61" s="963">
        <v>6</v>
      </c>
      <c r="J61" s="964">
        <v>7</v>
      </c>
    </row>
    <row r="62" spans="1:10" ht="15">
      <c r="A62" s="168" t="s">
        <v>1148</v>
      </c>
      <c r="B62" s="45"/>
      <c r="C62" s="46"/>
      <c r="D62" s="61">
        <v>82</v>
      </c>
      <c r="E62" s="2035"/>
      <c r="F62" s="2035"/>
      <c r="G62" s="1678">
        <f>E62-F62</f>
        <v>0</v>
      </c>
      <c r="H62" s="2035"/>
      <c r="I62" s="1679">
        <f t="shared" ref="I62:I72" si="2">G62-H62</f>
        <v>0</v>
      </c>
      <c r="J62" s="2050"/>
    </row>
    <row r="63" spans="1:10" ht="21.95" customHeight="1">
      <c r="A63" s="2679" t="s">
        <v>1145</v>
      </c>
      <c r="B63" s="2653" t="s">
        <v>786</v>
      </c>
      <c r="C63" s="2655"/>
      <c r="D63" s="61">
        <v>83</v>
      </c>
      <c r="E63" s="2035"/>
      <c r="F63" s="2035"/>
      <c r="G63" s="1680">
        <f t="shared" ref="G63:G72" si="3">E63-F63</f>
        <v>0</v>
      </c>
      <c r="H63" s="1663"/>
      <c r="I63" s="1679">
        <f t="shared" si="2"/>
        <v>0</v>
      </c>
      <c r="J63" s="2051"/>
    </row>
    <row r="64" spans="1:10" ht="15" customHeight="1">
      <c r="A64" s="2680"/>
      <c r="B64" s="2662" t="s">
        <v>1146</v>
      </c>
      <c r="C64" s="2663"/>
      <c r="D64" s="61">
        <v>84</v>
      </c>
      <c r="E64" s="2035"/>
      <c r="F64" s="2035"/>
      <c r="G64" s="1680">
        <f t="shared" si="3"/>
        <v>0</v>
      </c>
      <c r="H64" s="1663"/>
      <c r="I64" s="1679">
        <f t="shared" si="2"/>
        <v>0</v>
      </c>
      <c r="J64" s="2051"/>
    </row>
    <row r="65" spans="1:10" s="18" customFormat="1" ht="15">
      <c r="A65" s="248" t="s">
        <v>257</v>
      </c>
      <c r="B65" s="1285"/>
      <c r="C65" s="1284"/>
      <c r="D65" s="61">
        <v>85</v>
      </c>
      <c r="E65" s="1661">
        <f>SUM(E63:E64)</f>
        <v>0</v>
      </c>
      <c r="F65" s="1661">
        <f>SUM(F63:F64)</f>
        <v>0</v>
      </c>
      <c r="G65" s="1682">
        <f t="shared" si="3"/>
        <v>0</v>
      </c>
      <c r="H65" s="1661">
        <f>SUM(H63:H64)</f>
        <v>0</v>
      </c>
      <c r="I65" s="1683">
        <f t="shared" si="2"/>
        <v>0</v>
      </c>
      <c r="J65" s="1684">
        <f>SUM(J63:J64)</f>
        <v>0</v>
      </c>
    </row>
    <row r="66" spans="1:10" ht="15">
      <c r="A66" s="549"/>
      <c r="B66" s="23" t="s">
        <v>1323</v>
      </c>
      <c r="C66" s="46"/>
      <c r="D66" s="61">
        <v>86</v>
      </c>
      <c r="E66" s="2035"/>
      <c r="F66" s="2035"/>
      <c r="G66" s="1680">
        <f t="shared" si="3"/>
        <v>0</v>
      </c>
      <c r="H66" s="2035"/>
      <c r="I66" s="1679">
        <f t="shared" si="2"/>
        <v>0</v>
      </c>
      <c r="J66" s="2051"/>
    </row>
    <row r="67" spans="1:10" ht="15">
      <c r="A67" s="177" t="s">
        <v>1324</v>
      </c>
      <c r="B67" s="2662" t="s">
        <v>1147</v>
      </c>
      <c r="C67" s="2663"/>
      <c r="D67" s="61">
        <v>87</v>
      </c>
      <c r="E67" s="2035"/>
      <c r="F67" s="2035"/>
      <c r="G67" s="1680">
        <f t="shared" si="3"/>
        <v>0</v>
      </c>
      <c r="H67" s="2035"/>
      <c r="I67" s="1679">
        <f t="shared" si="2"/>
        <v>0</v>
      </c>
      <c r="J67" s="2051"/>
    </row>
    <row r="68" spans="1:10" ht="15">
      <c r="A68" s="172"/>
      <c r="B68" s="23" t="s">
        <v>1325</v>
      </c>
      <c r="C68" s="46"/>
      <c r="D68" s="61">
        <v>88</v>
      </c>
      <c r="E68" s="2035"/>
      <c r="F68" s="2035"/>
      <c r="G68" s="1680">
        <f t="shared" si="3"/>
        <v>0</v>
      </c>
      <c r="H68" s="2035"/>
      <c r="I68" s="1679">
        <f t="shared" si="2"/>
        <v>0</v>
      </c>
      <c r="J68" s="2051"/>
    </row>
    <row r="69" spans="1:10" s="18" customFormat="1" ht="15">
      <c r="A69" s="248" t="s">
        <v>258</v>
      </c>
      <c r="B69" s="1283"/>
      <c r="C69" s="1284"/>
      <c r="D69" s="61">
        <v>89</v>
      </c>
      <c r="E69" s="1661">
        <f>SUM(E66:E68)</f>
        <v>0</v>
      </c>
      <c r="F69" s="1661">
        <f>SUM(F66:F68)</f>
        <v>0</v>
      </c>
      <c r="G69" s="1682">
        <f t="shared" si="3"/>
        <v>0</v>
      </c>
      <c r="H69" s="1661">
        <f>SUM(H66:H68)</f>
        <v>0</v>
      </c>
      <c r="I69" s="1683">
        <f t="shared" si="2"/>
        <v>0</v>
      </c>
      <c r="J69" s="1684">
        <f>SUM(J66:J68)</f>
        <v>0</v>
      </c>
    </row>
    <row r="70" spans="1:10" ht="15">
      <c r="A70" s="168" t="s">
        <v>1322</v>
      </c>
      <c r="B70" s="45"/>
      <c r="C70" s="46"/>
      <c r="D70" s="61">
        <v>90</v>
      </c>
      <c r="E70" s="2035"/>
      <c r="F70" s="2035"/>
      <c r="G70" s="1680">
        <f t="shared" si="3"/>
        <v>0</v>
      </c>
      <c r="H70" s="2035"/>
      <c r="I70" s="1679">
        <f t="shared" si="2"/>
        <v>0</v>
      </c>
      <c r="J70" s="2051"/>
    </row>
    <row r="71" spans="1:10" ht="15">
      <c r="A71" s="168" t="s">
        <v>1223</v>
      </c>
      <c r="B71" s="45"/>
      <c r="C71" s="236"/>
      <c r="D71" s="61">
        <v>93</v>
      </c>
      <c r="E71" s="1662">
        <f>SUM(E62,E65,E69,E70)</f>
        <v>0</v>
      </c>
      <c r="F71" s="1662">
        <f>SUM(F62,F65,F69,F70)</f>
        <v>0</v>
      </c>
      <c r="G71" s="1680">
        <f t="shared" si="3"/>
        <v>0</v>
      </c>
      <c r="H71" s="1662">
        <f>SUM(H62,H65,H69,H70)</f>
        <v>0</v>
      </c>
      <c r="I71" s="1679">
        <f t="shared" si="2"/>
        <v>0</v>
      </c>
      <c r="J71" s="1681">
        <f>SUM(J62+J65+J69+J70)</f>
        <v>0</v>
      </c>
    </row>
    <row r="72" spans="1:10" s="18" customFormat="1" ht="15.75" thickBot="1">
      <c r="A72" s="2668" t="s">
        <v>1092</v>
      </c>
      <c r="B72" s="2669"/>
      <c r="C72" s="2670"/>
      <c r="D72" s="544">
        <v>94</v>
      </c>
      <c r="E72" s="1664">
        <f>SUM('IFR 40.10'!E32,'IFR 40.20'!F38,E20,E25,E31,E36,E71)</f>
        <v>0</v>
      </c>
      <c r="F72" s="1664">
        <f>SUM('IFR 40.10'!F32,'IFR 40.20'!G38,F20,F25,F31,F36,F71)</f>
        <v>0</v>
      </c>
      <c r="G72" s="1685">
        <f t="shared" si="3"/>
        <v>0</v>
      </c>
      <c r="H72" s="1664">
        <f>SUM('IFR 40.10'!H32,'IFR 40.20'!I38,H20,H25,H31,H36,H71)</f>
        <v>0</v>
      </c>
      <c r="I72" s="1686">
        <f t="shared" si="2"/>
        <v>0</v>
      </c>
      <c r="J72" s="1687">
        <f>J71+J36+J31+J25+J20+'IFR 40.20'!K38+'IFR 40.10'!J32</f>
        <v>0</v>
      </c>
    </row>
    <row r="83" spans="1:10">
      <c r="A83" s="319" t="s">
        <v>1425</v>
      </c>
      <c r="B83" s="335"/>
      <c r="C83" s="2465" t="s">
        <v>1414</v>
      </c>
      <c r="D83" s="2465"/>
      <c r="E83" s="2465"/>
      <c r="F83" s="2465"/>
      <c r="G83" s="2465"/>
      <c r="H83" s="2465"/>
      <c r="I83" s="2465"/>
      <c r="J83" s="2465"/>
    </row>
    <row r="84" spans="1:10">
      <c r="A84" s="327" t="s">
        <v>787</v>
      </c>
      <c r="B84" s="78"/>
      <c r="C84" s="2470" t="s">
        <v>788</v>
      </c>
      <c r="D84" s="2470"/>
      <c r="E84" s="2470"/>
      <c r="F84" s="2470"/>
      <c r="G84" s="2470"/>
      <c r="H84" s="2470"/>
      <c r="I84" s="2470"/>
      <c r="J84" s="2470"/>
    </row>
  </sheetData>
  <sheetProtection password="CF7A" sheet="1" objects="1" scenarios="1"/>
  <customSheetViews>
    <customSheetView guid="{0018DE7A-2A12-41D9-A6DC-D5782C59656B}" showRuler="0" topLeftCell="C43">
      <selection activeCell="C43" sqref="C43"/>
      <rowBreaks count="1" manualBreakCount="1">
        <brk id="36" max="16383" man="1"/>
      </rowBreaks>
      <pageMargins left="0.75" right="0.75" top="1" bottom="1" header="0.5" footer="0.5"/>
      <pageSetup paperSize="9" scale="70" orientation="landscape" r:id="rId1"/>
      <headerFooter alignWithMargins="0"/>
    </customSheetView>
  </customSheetViews>
  <mergeCells count="30">
    <mergeCell ref="C84:J84"/>
    <mergeCell ref="D51:J51"/>
    <mergeCell ref="C83:J83"/>
    <mergeCell ref="A72:C72"/>
    <mergeCell ref="G17:G18"/>
    <mergeCell ref="E17:E18"/>
    <mergeCell ref="F17:F18"/>
    <mergeCell ref="A20:B20"/>
    <mergeCell ref="C38:J38"/>
    <mergeCell ref="J17:J18"/>
    <mergeCell ref="G59:G60"/>
    <mergeCell ref="J59:J60"/>
    <mergeCell ref="E59:E60"/>
    <mergeCell ref="A63:A64"/>
    <mergeCell ref="B64:C64"/>
    <mergeCell ref="A21:A24"/>
    <mergeCell ref="D9:J9"/>
    <mergeCell ref="D11:J11"/>
    <mergeCell ref="D13:J13"/>
    <mergeCell ref="D49:J49"/>
    <mergeCell ref="F59:F60"/>
    <mergeCell ref="A17:B17"/>
    <mergeCell ref="A31:B31"/>
    <mergeCell ref="A26:A27"/>
    <mergeCell ref="B67:C67"/>
    <mergeCell ref="C39:J39"/>
    <mergeCell ref="B30:C30"/>
    <mergeCell ref="B29:C29"/>
    <mergeCell ref="A29:A30"/>
    <mergeCell ref="B63:C63"/>
  </mergeCells>
  <phoneticPr fontId="9" type="noConversion"/>
  <pageMargins left="0.75" right="0.75" top="1" bottom="1" header="0.5" footer="0.5"/>
  <pageSetup paperSize="9" scale="71" fitToHeight="2" orientation="landscape" r:id="rId2"/>
  <headerFooter alignWithMargins="0"/>
  <rowBreaks count="2" manualBreakCount="2">
    <brk id="39" max="16383" man="1"/>
    <brk id="40" max="16383" man="1"/>
  </rowBreaks>
  <drawing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36"/>
  <sheetViews>
    <sheetView zoomScale="75" zoomScaleNormal="75" zoomScaleSheetLayoutView="100" workbookViewId="0">
      <selection activeCell="H17" sqref="H17"/>
    </sheetView>
  </sheetViews>
  <sheetFormatPr defaultColWidth="9.140625" defaultRowHeight="12.75"/>
  <cols>
    <col min="1" max="1" width="25.7109375" style="1" customWidth="1"/>
    <col min="2" max="3" width="20.7109375" style="1" customWidth="1"/>
    <col min="4" max="4" width="4.7109375" style="1" customWidth="1"/>
    <col min="5" max="10" width="15.7109375" style="1" customWidth="1"/>
    <col min="11" max="16384" width="9.140625" style="1"/>
  </cols>
  <sheetData>
    <row r="4" spans="1:11" ht="15">
      <c r="A4" s="326" t="s">
        <v>1424</v>
      </c>
      <c r="C4" s="309"/>
      <c r="H4" s="309"/>
      <c r="K4" s="301"/>
    </row>
    <row r="5" spans="1:11" ht="15.75">
      <c r="A5" s="702" t="s">
        <v>1265</v>
      </c>
      <c r="B5" s="18"/>
      <c r="F5" s="328"/>
      <c r="G5" s="21"/>
      <c r="H5" s="21"/>
      <c r="J5" s="21"/>
    </row>
    <row r="6" spans="1:11" ht="16.5" thickBot="1">
      <c r="A6" s="700" t="s">
        <v>880</v>
      </c>
      <c r="B6" s="1757"/>
      <c r="F6" s="309"/>
    </row>
    <row r="7" spans="1:11" ht="13.5" thickTop="1">
      <c r="A7" s="748"/>
      <c r="B7" s="706"/>
      <c r="C7" s="749"/>
      <c r="D7" s="706"/>
      <c r="E7" s="706"/>
      <c r="F7" s="706"/>
      <c r="G7" s="706"/>
      <c r="H7" s="706"/>
      <c r="I7" s="706"/>
      <c r="J7" s="707"/>
    </row>
    <row r="8" spans="1:11" ht="15.75" thickBot="1">
      <c r="A8" s="322" t="s">
        <v>1247</v>
      </c>
      <c r="B8" s="21"/>
      <c r="C8" s="309"/>
      <c r="E8" s="2461" t="str">
        <f>'Cover '!F5</f>
        <v>(enter name)</v>
      </c>
      <c r="F8" s="2461"/>
      <c r="G8" s="2461"/>
      <c r="H8" s="2461"/>
      <c r="I8" s="2461"/>
      <c r="J8" s="2462"/>
    </row>
    <row r="9" spans="1:11" ht="15">
      <c r="A9" s="322"/>
      <c r="B9" s="21"/>
      <c r="C9" s="309"/>
      <c r="E9" s="196"/>
      <c r="F9" s="196"/>
      <c r="G9" s="196"/>
      <c r="H9" s="196"/>
      <c r="I9" s="196"/>
      <c r="J9" s="938"/>
    </row>
    <row r="10" spans="1:11" ht="15.75" thickBot="1">
      <c r="A10" s="322" t="s">
        <v>98</v>
      </c>
      <c r="B10" s="21"/>
      <c r="C10" s="309"/>
      <c r="E10" s="2461" t="str">
        <f>'Cover '!F7</f>
        <v>(enter year end)</v>
      </c>
      <c r="F10" s="2461"/>
      <c r="G10" s="2461"/>
      <c r="H10" s="2461"/>
      <c r="I10" s="2461"/>
      <c r="J10" s="2462"/>
    </row>
    <row r="11" spans="1:11">
      <c r="A11" s="315"/>
      <c r="B11" s="21"/>
      <c r="C11" s="711"/>
      <c r="D11" s="711"/>
      <c r="E11" s="788"/>
      <c r="F11" s="788"/>
      <c r="G11" s="788"/>
      <c r="H11" s="788"/>
      <c r="I11" s="788"/>
      <c r="J11" s="789"/>
    </row>
    <row r="12" spans="1:11" ht="15.75" thickBot="1">
      <c r="A12" s="322" t="s">
        <v>94</v>
      </c>
      <c r="B12" s="21"/>
      <c r="C12" s="21"/>
      <c r="D12" s="21"/>
      <c r="E12" s="2640"/>
      <c r="F12" s="2640"/>
      <c r="G12" s="2640"/>
      <c r="H12" s="2640"/>
      <c r="I12" s="2640"/>
      <c r="J12" s="2650"/>
    </row>
    <row r="13" spans="1:11" ht="13.5" thickBot="1">
      <c r="A13" s="332"/>
      <c r="B13" s="790"/>
      <c r="C13" s="790"/>
      <c r="D13" s="790"/>
      <c r="E13" s="838"/>
      <c r="F13" s="838"/>
      <c r="G13" s="838"/>
      <c r="H13" s="838"/>
      <c r="I13" s="838"/>
      <c r="J13" s="839"/>
    </row>
    <row r="14" spans="1:11" ht="13.5" thickTop="1">
      <c r="A14" s="21"/>
      <c r="B14" s="711"/>
      <c r="C14" s="711"/>
      <c r="D14" s="711"/>
      <c r="E14" s="711"/>
      <c r="F14" s="711"/>
      <c r="G14" s="711"/>
      <c r="H14" s="711"/>
      <c r="I14" s="711"/>
      <c r="J14" s="711"/>
    </row>
    <row r="15" spans="1:11" ht="15.75" thickBot="1">
      <c r="D15" s="475"/>
      <c r="E15" s="475"/>
      <c r="F15" s="475"/>
      <c r="G15" s="475"/>
      <c r="H15" s="475"/>
      <c r="J15" s="814" t="s">
        <v>371</v>
      </c>
    </row>
    <row r="16" spans="1:11" ht="36" customHeight="1">
      <c r="A16" s="163" t="s">
        <v>1267</v>
      </c>
      <c r="B16" s="196"/>
      <c r="C16" s="154"/>
      <c r="D16" s="943"/>
      <c r="E16" s="2644" t="s">
        <v>1266</v>
      </c>
      <c r="F16" s="2644" t="s">
        <v>1218</v>
      </c>
      <c r="G16" s="2644" t="s">
        <v>1111</v>
      </c>
      <c r="H16" s="653" t="s">
        <v>1217</v>
      </c>
      <c r="I16" s="82" t="s">
        <v>1287</v>
      </c>
      <c r="J16" s="158" t="s">
        <v>1288</v>
      </c>
    </row>
    <row r="17" spans="1:10" ht="22.9" customHeight="1">
      <c r="A17" s="164"/>
      <c r="B17" s="21"/>
      <c r="C17" s="29"/>
      <c r="D17" s="945"/>
      <c r="E17" s="2645"/>
      <c r="F17" s="2645"/>
      <c r="G17" s="2645"/>
      <c r="H17" s="1730" t="s">
        <v>1118</v>
      </c>
      <c r="I17" s="36" t="s">
        <v>1656</v>
      </c>
      <c r="J17" s="284"/>
    </row>
    <row r="18" spans="1:10" ht="15.75" thickBot="1">
      <c r="A18" s="165"/>
      <c r="B18" s="13"/>
      <c r="C18" s="14"/>
      <c r="D18" s="541"/>
      <c r="E18" s="541">
        <v>1</v>
      </c>
      <c r="F18" s="541">
        <v>2</v>
      </c>
      <c r="G18" s="541">
        <v>3</v>
      </c>
      <c r="H18" s="965">
        <v>4</v>
      </c>
      <c r="I18" s="954">
        <v>6</v>
      </c>
      <c r="J18" s="900">
        <v>7</v>
      </c>
    </row>
    <row r="19" spans="1:10" ht="15">
      <c r="A19" s="657" t="s">
        <v>1268</v>
      </c>
      <c r="B19" s="281"/>
      <c r="C19" s="947"/>
      <c r="D19" s="482">
        <v>10</v>
      </c>
      <c r="E19" s="2033"/>
      <c r="F19" s="2033"/>
      <c r="G19" s="1658">
        <f>E19-F19</f>
        <v>0</v>
      </c>
      <c r="H19" s="2052"/>
      <c r="I19" s="1397">
        <f>G19-H19</f>
        <v>0</v>
      </c>
      <c r="J19" s="1974"/>
    </row>
    <row r="20" spans="1:10" ht="21.95" customHeight="1">
      <c r="A20" s="2561" t="s">
        <v>1269</v>
      </c>
      <c r="B20" s="2696"/>
      <c r="C20" s="2697"/>
      <c r="D20" s="2684">
        <v>11</v>
      </c>
      <c r="E20" s="2687"/>
      <c r="F20" s="2687"/>
      <c r="G20" s="2704">
        <f>E20-F20</f>
        <v>0</v>
      </c>
      <c r="H20" s="2706"/>
      <c r="I20" s="2689">
        <v>0</v>
      </c>
      <c r="J20" s="2691"/>
    </row>
    <row r="21" spans="1:10" ht="21.95" customHeight="1">
      <c r="A21" s="2561"/>
      <c r="B21" s="2698"/>
      <c r="C21" s="2699"/>
      <c r="D21" s="2685"/>
      <c r="E21" s="2688"/>
      <c r="F21" s="2688"/>
      <c r="G21" s="2705"/>
      <c r="H21" s="2707"/>
      <c r="I21" s="2690"/>
      <c r="J21" s="2692"/>
    </row>
    <row r="22" spans="1:10" ht="21.95" customHeight="1">
      <c r="A22" s="655" t="s">
        <v>1270</v>
      </c>
      <c r="B22" s="2700"/>
      <c r="C22" s="2701"/>
      <c r="D22" s="61">
        <v>12</v>
      </c>
      <c r="E22" s="2035"/>
      <c r="F22" s="2035"/>
      <c r="G22" s="1662">
        <f>E22-F22</f>
        <v>0</v>
      </c>
      <c r="H22" s="2053"/>
      <c r="I22" s="1397">
        <f>G22-H22</f>
        <v>0</v>
      </c>
      <c r="J22" s="1953"/>
    </row>
    <row r="23" spans="1:10" ht="15" customHeight="1">
      <c r="A23" s="2693" t="s">
        <v>206</v>
      </c>
      <c r="B23" s="2702" t="s">
        <v>1271</v>
      </c>
      <c r="C23" s="596" t="s">
        <v>1272</v>
      </c>
      <c r="D23" s="61">
        <v>14</v>
      </c>
      <c r="E23" s="2035"/>
      <c r="F23" s="2035"/>
      <c r="G23" s="1662">
        <f>E23-F23</f>
        <v>0</v>
      </c>
      <c r="H23" s="2053"/>
      <c r="I23" s="1397">
        <f>G23-H23</f>
        <v>0</v>
      </c>
      <c r="J23" s="1953"/>
    </row>
    <row r="24" spans="1:10" ht="15" customHeight="1">
      <c r="A24" s="2694"/>
      <c r="B24" s="2703"/>
      <c r="C24" s="596" t="s">
        <v>1087</v>
      </c>
      <c r="D24" s="61">
        <v>15</v>
      </c>
      <c r="E24" s="2035"/>
      <c r="F24" s="2035"/>
      <c r="G24" s="1662">
        <f>E24-F24</f>
        <v>0</v>
      </c>
      <c r="H24" s="2053"/>
      <c r="I24" s="1397">
        <f>G24-H24</f>
        <v>0</v>
      </c>
      <c r="J24" s="1953"/>
    </row>
    <row r="25" spans="1:10" ht="15" customHeight="1">
      <c r="A25" s="2695"/>
      <c r="B25" s="654" t="s">
        <v>1308</v>
      </c>
      <c r="C25" s="600"/>
      <c r="D25" s="61">
        <v>16</v>
      </c>
      <c r="E25" s="2035"/>
      <c r="F25" s="2035"/>
      <c r="G25" s="1662">
        <f>E25-F25</f>
        <v>0</v>
      </c>
      <c r="H25" s="2053"/>
      <c r="I25" s="1397">
        <f>G25-H25</f>
        <v>0</v>
      </c>
      <c r="J25" s="1953"/>
    </row>
    <row r="26" spans="1:10" ht="15.75" thickBot="1">
      <c r="A26" s="641" t="s">
        <v>790</v>
      </c>
      <c r="B26" s="642"/>
      <c r="C26" s="195"/>
      <c r="D26" s="544">
        <v>20</v>
      </c>
      <c r="E26" s="1664">
        <f>SUM(E19:E25)</f>
        <v>0</v>
      </c>
      <c r="F26" s="1664">
        <f>SUM(F19:F25)</f>
        <v>0</v>
      </c>
      <c r="G26" s="1665">
        <f>E26-F26</f>
        <v>0</v>
      </c>
      <c r="H26" s="1664">
        <f>SUM(H19:H25)</f>
        <v>0</v>
      </c>
      <c r="I26" s="1393">
        <f>G26-H26</f>
        <v>0</v>
      </c>
      <c r="J26" s="1394">
        <f>SUM(J19:J25)</f>
        <v>0</v>
      </c>
    </row>
    <row r="27" spans="1:10" ht="15">
      <c r="A27" s="589"/>
      <c r="B27" s="64"/>
      <c r="C27" s="64"/>
      <c r="D27" s="492"/>
      <c r="E27" s="492"/>
      <c r="F27" s="492"/>
      <c r="G27" s="658"/>
      <c r="H27" s="966"/>
      <c r="I27" s="328"/>
      <c r="J27" s="328"/>
    </row>
    <row r="28" spans="1:10" ht="15">
      <c r="A28" s="589"/>
      <c r="B28" s="64"/>
      <c r="C28" s="64"/>
      <c r="D28" s="492"/>
      <c r="E28" s="492"/>
      <c r="F28" s="492"/>
      <c r="G28" s="658"/>
      <c r="H28" s="966"/>
      <c r="I28" s="328"/>
      <c r="J28" s="328"/>
    </row>
    <row r="29" spans="1:10" ht="15">
      <c r="A29" s="589"/>
      <c r="B29" s="64"/>
      <c r="C29" s="64"/>
      <c r="D29" s="492"/>
      <c r="E29" s="492"/>
      <c r="F29" s="492"/>
      <c r="G29" s="658"/>
      <c r="H29" s="966"/>
      <c r="I29" s="328"/>
      <c r="J29" s="328"/>
    </row>
    <row r="30" spans="1:10" ht="15">
      <c r="A30" s="589"/>
      <c r="B30" s="64"/>
      <c r="C30" s="64"/>
      <c r="D30" s="492"/>
      <c r="E30" s="492"/>
      <c r="F30" s="492"/>
      <c r="G30" s="658"/>
      <c r="H30" s="966"/>
      <c r="I30" s="328"/>
      <c r="J30" s="328"/>
    </row>
    <row r="31" spans="1:10" ht="15">
      <c r="A31" s="589"/>
      <c r="B31" s="64"/>
      <c r="C31" s="64"/>
      <c r="D31" s="492"/>
      <c r="E31" s="492"/>
      <c r="F31" s="492"/>
      <c r="G31" s="658"/>
      <c r="H31" s="966"/>
      <c r="I31" s="328"/>
      <c r="J31" s="328"/>
    </row>
    <row r="32" spans="1:10" ht="15">
      <c r="A32" s="589"/>
      <c r="B32" s="64"/>
      <c r="C32" s="64"/>
      <c r="D32" s="492"/>
      <c r="E32" s="492"/>
      <c r="F32" s="492"/>
      <c r="G32" s="492"/>
      <c r="H32" s="492"/>
      <c r="I32" s="328"/>
      <c r="J32" s="328"/>
    </row>
    <row r="33" spans="1:10">
      <c r="A33" s="319" t="s">
        <v>1426</v>
      </c>
      <c r="B33" s="81"/>
      <c r="C33" s="2465" t="s">
        <v>1397</v>
      </c>
      <c r="D33" s="2465"/>
      <c r="E33" s="2465"/>
      <c r="F33" s="2465"/>
      <c r="G33" s="2465"/>
      <c r="H33" s="2465"/>
      <c r="I33" s="2465"/>
      <c r="J33" s="2465"/>
    </row>
    <row r="34" spans="1:10">
      <c r="A34" s="327" t="s">
        <v>789</v>
      </c>
      <c r="B34" s="79"/>
      <c r="C34" s="2686" t="s">
        <v>375</v>
      </c>
      <c r="D34" s="2686"/>
      <c r="E34" s="2686"/>
      <c r="F34" s="2686"/>
      <c r="G34" s="2686"/>
      <c r="H34" s="2686"/>
      <c r="I34" s="2686"/>
      <c r="J34" s="2686"/>
    </row>
    <row r="35" spans="1:10" ht="15">
      <c r="A35" s="589"/>
      <c r="B35" s="64"/>
      <c r="C35" s="64"/>
      <c r="D35" s="492"/>
      <c r="E35" s="492"/>
      <c r="F35" s="492"/>
      <c r="G35" s="492"/>
      <c r="H35" s="492"/>
      <c r="I35" s="328"/>
      <c r="J35" s="328"/>
    </row>
    <row r="36" spans="1:10" ht="15">
      <c r="A36" s="589"/>
      <c r="B36" s="64"/>
      <c r="C36" s="64"/>
      <c r="D36" s="492"/>
      <c r="E36" s="492"/>
      <c r="F36" s="492"/>
      <c r="G36" s="492"/>
      <c r="H36" s="492"/>
      <c r="I36" s="328"/>
      <c r="J36" s="328"/>
    </row>
  </sheetData>
  <sheetProtection password="CF7A" sheet="1" objects="1" scenarios="1"/>
  <mergeCells count="20">
    <mergeCell ref="E8:J8"/>
    <mergeCell ref="E10:J10"/>
    <mergeCell ref="E12:J12"/>
    <mergeCell ref="G20:G21"/>
    <mergeCell ref="E20:E21"/>
    <mergeCell ref="H20:H21"/>
    <mergeCell ref="A23:A25"/>
    <mergeCell ref="B20:C21"/>
    <mergeCell ref="B22:C22"/>
    <mergeCell ref="B23:B24"/>
    <mergeCell ref="A20:A21"/>
    <mergeCell ref="D20:D21"/>
    <mergeCell ref="C34:J34"/>
    <mergeCell ref="E16:E17"/>
    <mergeCell ref="F16:F17"/>
    <mergeCell ref="C33:J33"/>
    <mergeCell ref="F20:F21"/>
    <mergeCell ref="G16:G17"/>
    <mergeCell ref="I20:I21"/>
    <mergeCell ref="J20:J21"/>
  </mergeCells>
  <phoneticPr fontId="0" type="noConversion"/>
  <pageMargins left="0.75" right="0.75" top="1" bottom="1" header="0.5" footer="0.5"/>
  <pageSetup paperSize="9" scale="80" orientation="landscape" r:id="rId1"/>
  <headerFooter alignWithMargins="0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4:IV111"/>
  <sheetViews>
    <sheetView topLeftCell="A85" zoomScaleNormal="100" workbookViewId="0">
      <selection activeCell="C110" sqref="C110:E110"/>
    </sheetView>
  </sheetViews>
  <sheetFormatPr defaultColWidth="11.42578125" defaultRowHeight="12.75"/>
  <cols>
    <col min="1" max="1" width="9.140625" style="955" customWidth="1"/>
    <col min="2" max="2" width="58.7109375" style="1" customWidth="1"/>
    <col min="3" max="3" width="8.140625" style="1" customWidth="1"/>
    <col min="4" max="4" width="9.85546875" style="1" customWidth="1"/>
    <col min="5" max="5" width="10.28515625" style="1" customWidth="1"/>
    <col min="6" max="6" width="3.7109375" style="1" customWidth="1"/>
    <col min="7" max="16384" width="11.42578125" style="1"/>
  </cols>
  <sheetData>
    <row r="4" spans="1:6" ht="15.75">
      <c r="A4" s="1696" t="s">
        <v>1424</v>
      </c>
      <c r="B4" s="700"/>
    </row>
    <row r="5" spans="1:6" ht="15.75">
      <c r="A5" s="1696" t="s">
        <v>399</v>
      </c>
      <c r="B5" s="700"/>
    </row>
    <row r="6" spans="1:6" ht="13.5" thickBot="1">
      <c r="A6" s="135"/>
      <c r="B6" s="21"/>
      <c r="C6" s="21"/>
      <c r="D6" s="21"/>
      <c r="E6" s="21"/>
      <c r="F6" s="21"/>
    </row>
    <row r="7" spans="1:6">
      <c r="A7" s="1354" t="s">
        <v>248</v>
      </c>
      <c r="B7" s="266"/>
      <c r="C7" s="265" t="s">
        <v>249</v>
      </c>
      <c r="D7" s="265" t="s">
        <v>250</v>
      </c>
      <c r="E7" s="265" t="s">
        <v>251</v>
      </c>
    </row>
    <row r="8" spans="1:6" ht="13.5" thickBot="1">
      <c r="A8" s="784"/>
      <c r="B8" s="144"/>
      <c r="C8" s="981"/>
      <c r="D8" s="981"/>
      <c r="E8" s="981"/>
    </row>
    <row r="9" spans="1:6">
      <c r="A9" s="2431" t="s">
        <v>492</v>
      </c>
      <c r="B9" s="2432"/>
      <c r="C9" s="2432"/>
      <c r="D9" s="2432"/>
      <c r="E9" s="2433"/>
    </row>
    <row r="10" spans="1:6">
      <c r="A10" s="1356" t="s">
        <v>493</v>
      </c>
      <c r="B10" s="1217" t="s">
        <v>1167</v>
      </c>
      <c r="C10" s="1694" t="s">
        <v>325</v>
      </c>
      <c r="D10" s="1694" t="s">
        <v>325</v>
      </c>
      <c r="E10" s="1694" t="s">
        <v>325</v>
      </c>
    </row>
    <row r="11" spans="1:6">
      <c r="A11" s="1357" t="s">
        <v>494</v>
      </c>
      <c r="B11" s="1758" t="s">
        <v>723</v>
      </c>
      <c r="C11" s="1694" t="s">
        <v>325</v>
      </c>
      <c r="D11" s="1694" t="s">
        <v>325</v>
      </c>
      <c r="E11" s="1694" t="s">
        <v>325</v>
      </c>
    </row>
    <row r="12" spans="1:6">
      <c r="A12" s="1357" t="s">
        <v>495</v>
      </c>
      <c r="B12" s="1758" t="s">
        <v>1035</v>
      </c>
      <c r="C12" s="1694" t="s">
        <v>325</v>
      </c>
      <c r="D12" s="1694"/>
      <c r="E12" s="1694" t="s">
        <v>325</v>
      </c>
    </row>
    <row r="13" spans="1:6">
      <c r="A13" s="2184" t="s">
        <v>1039</v>
      </c>
      <c r="B13" s="1758" t="s">
        <v>1038</v>
      </c>
      <c r="C13" s="1757"/>
      <c r="D13" s="2183" t="s">
        <v>325</v>
      </c>
      <c r="E13" s="2183" t="s">
        <v>325</v>
      </c>
    </row>
    <row r="14" spans="1:6">
      <c r="A14" s="2434" t="s">
        <v>689</v>
      </c>
      <c r="B14" s="2435"/>
      <c r="C14" s="2435"/>
      <c r="D14" s="2435"/>
      <c r="E14" s="2436"/>
    </row>
    <row r="15" spans="1:6">
      <c r="A15" s="1356" t="s">
        <v>1487</v>
      </c>
      <c r="B15" s="1216" t="s">
        <v>227</v>
      </c>
      <c r="C15" s="1694" t="s">
        <v>325</v>
      </c>
      <c r="D15" s="1694" t="s">
        <v>325</v>
      </c>
      <c r="E15" s="1694" t="s">
        <v>325</v>
      </c>
    </row>
    <row r="16" spans="1:6">
      <c r="A16" s="1355" t="s">
        <v>1488</v>
      </c>
      <c r="B16" s="1216" t="s">
        <v>1570</v>
      </c>
      <c r="C16" s="1694" t="s">
        <v>325</v>
      </c>
      <c r="D16" s="1694" t="s">
        <v>325</v>
      </c>
      <c r="E16" s="1694" t="s">
        <v>325</v>
      </c>
    </row>
    <row r="17" spans="1:5">
      <c r="A17" s="1355" t="s">
        <v>1489</v>
      </c>
      <c r="B17" s="1216" t="s">
        <v>1304</v>
      </c>
      <c r="C17" s="1694" t="s">
        <v>325</v>
      </c>
      <c r="D17" s="1694" t="s">
        <v>325</v>
      </c>
      <c r="E17" s="1694" t="s">
        <v>325</v>
      </c>
    </row>
    <row r="18" spans="1:5">
      <c r="A18" s="1355" t="s">
        <v>1490</v>
      </c>
      <c r="B18" s="1216" t="s">
        <v>551</v>
      </c>
      <c r="C18" s="1694" t="s">
        <v>325</v>
      </c>
      <c r="D18" s="1694" t="s">
        <v>325</v>
      </c>
      <c r="E18" s="1694" t="s">
        <v>325</v>
      </c>
    </row>
    <row r="19" spans="1:5">
      <c r="A19" s="1355" t="s">
        <v>1491</v>
      </c>
      <c r="B19" s="1216" t="s">
        <v>1048</v>
      </c>
      <c r="C19" s="1694" t="s">
        <v>325</v>
      </c>
      <c r="D19" s="1694" t="s">
        <v>325</v>
      </c>
      <c r="E19" s="1694" t="s">
        <v>325</v>
      </c>
    </row>
    <row r="20" spans="1:5">
      <c r="A20" s="1355" t="s">
        <v>1493</v>
      </c>
      <c r="B20" s="1216" t="s">
        <v>1492</v>
      </c>
      <c r="C20" s="1694" t="s">
        <v>325</v>
      </c>
      <c r="D20" s="1694" t="s">
        <v>325</v>
      </c>
      <c r="E20" s="1694" t="s">
        <v>325</v>
      </c>
    </row>
    <row r="21" spans="1:5">
      <c r="A21" s="1355" t="s">
        <v>1494</v>
      </c>
      <c r="B21" s="1216" t="s">
        <v>598</v>
      </c>
      <c r="C21" s="1694" t="s">
        <v>325</v>
      </c>
      <c r="D21" s="1694" t="s">
        <v>325</v>
      </c>
      <c r="E21" s="1694" t="s">
        <v>325</v>
      </c>
    </row>
    <row r="22" spans="1:5">
      <c r="A22" s="1355" t="s">
        <v>1495</v>
      </c>
      <c r="B22" s="1216" t="s">
        <v>660</v>
      </c>
      <c r="C22" s="1694" t="s">
        <v>325</v>
      </c>
      <c r="D22" s="1694"/>
      <c r="E22" s="1694" t="s">
        <v>325</v>
      </c>
    </row>
    <row r="23" spans="1:5">
      <c r="A23" s="1355" t="s">
        <v>1496</v>
      </c>
      <c r="B23" s="1758" t="s">
        <v>724</v>
      </c>
      <c r="C23" s="1694"/>
      <c r="D23" s="1694" t="s">
        <v>325</v>
      </c>
      <c r="E23" s="1694" t="s">
        <v>325</v>
      </c>
    </row>
    <row r="24" spans="1:5">
      <c r="A24" s="2437" t="s">
        <v>690</v>
      </c>
      <c r="B24" s="2438"/>
      <c r="C24" s="2438"/>
      <c r="D24" s="2438"/>
      <c r="E24" s="2439"/>
    </row>
    <row r="25" spans="1:5">
      <c r="A25" s="1356" t="s">
        <v>1497</v>
      </c>
      <c r="B25" s="1216" t="s">
        <v>884</v>
      </c>
      <c r="C25" s="1694" t="s">
        <v>325</v>
      </c>
      <c r="D25" s="1694" t="s">
        <v>325</v>
      </c>
      <c r="E25" s="1694" t="s">
        <v>325</v>
      </c>
    </row>
    <row r="26" spans="1:5">
      <c r="A26" s="1355" t="s">
        <v>1499</v>
      </c>
      <c r="B26" s="1216" t="s">
        <v>138</v>
      </c>
      <c r="C26" s="1694" t="s">
        <v>325</v>
      </c>
      <c r="D26" s="1694" t="s">
        <v>325</v>
      </c>
      <c r="E26" s="1694" t="s">
        <v>325</v>
      </c>
    </row>
    <row r="27" spans="1:5">
      <c r="A27" s="1355" t="s">
        <v>1500</v>
      </c>
      <c r="B27" s="1216" t="s">
        <v>1423</v>
      </c>
      <c r="C27" s="1694" t="s">
        <v>325</v>
      </c>
      <c r="D27" s="1694"/>
      <c r="E27" s="1694" t="s">
        <v>325</v>
      </c>
    </row>
    <row r="28" spans="1:5">
      <c r="A28" s="1355" t="s">
        <v>1501</v>
      </c>
      <c r="B28" s="1216" t="s">
        <v>1498</v>
      </c>
      <c r="C28" s="1694" t="s">
        <v>325</v>
      </c>
      <c r="D28" s="1694"/>
      <c r="E28" s="1694" t="s">
        <v>325</v>
      </c>
    </row>
    <row r="29" spans="1:5">
      <c r="A29" s="1355" t="s">
        <v>1502</v>
      </c>
      <c r="B29" s="1216" t="s">
        <v>1504</v>
      </c>
      <c r="C29" s="1694" t="s">
        <v>325</v>
      </c>
      <c r="D29" s="1694"/>
      <c r="E29" s="1694" t="s">
        <v>325</v>
      </c>
    </row>
    <row r="30" spans="1:5">
      <c r="A30" s="1355" t="s">
        <v>1503</v>
      </c>
      <c r="B30" s="1758" t="s">
        <v>725</v>
      </c>
      <c r="C30" s="1694"/>
      <c r="D30" s="1694" t="s">
        <v>325</v>
      </c>
      <c r="E30" s="1694" t="s">
        <v>325</v>
      </c>
    </row>
    <row r="31" spans="1:5">
      <c r="A31" s="1355" t="s">
        <v>1505</v>
      </c>
      <c r="B31" s="1216" t="s">
        <v>1507</v>
      </c>
      <c r="C31" s="1694" t="s">
        <v>325</v>
      </c>
      <c r="D31" s="1694"/>
      <c r="E31" s="1694" t="s">
        <v>325</v>
      </c>
    </row>
    <row r="32" spans="1:5">
      <c r="A32" s="1355" t="s">
        <v>1506</v>
      </c>
      <c r="B32" s="1758" t="s">
        <v>726</v>
      </c>
      <c r="C32" s="1694"/>
      <c r="D32" s="1694" t="s">
        <v>325</v>
      </c>
      <c r="E32" s="1694" t="s">
        <v>325</v>
      </c>
    </row>
    <row r="33" spans="1:5" ht="27" customHeight="1">
      <c r="A33" s="2440" t="s">
        <v>390</v>
      </c>
      <c r="B33" s="2441"/>
      <c r="C33" s="2441"/>
      <c r="D33" s="2441"/>
      <c r="E33" s="2442"/>
    </row>
    <row r="34" spans="1:5">
      <c r="A34" s="1355" t="s">
        <v>1508</v>
      </c>
      <c r="B34" s="1216" t="s">
        <v>691</v>
      </c>
      <c r="C34" s="1694" t="s">
        <v>325</v>
      </c>
      <c r="D34" s="1694" t="s">
        <v>325</v>
      </c>
      <c r="E34" s="1694" t="s">
        <v>325</v>
      </c>
    </row>
    <row r="35" spans="1:5">
      <c r="A35" s="1355" t="s">
        <v>1509</v>
      </c>
      <c r="B35" s="1216" t="s">
        <v>1513</v>
      </c>
      <c r="C35" s="1694" t="s">
        <v>325</v>
      </c>
      <c r="D35" s="1694" t="s">
        <v>325</v>
      </c>
      <c r="E35" s="1694" t="s">
        <v>325</v>
      </c>
    </row>
    <row r="36" spans="1:5">
      <c r="A36" s="1355" t="s">
        <v>1510</v>
      </c>
      <c r="B36" s="1216" t="s">
        <v>1123</v>
      </c>
      <c r="C36" s="1694" t="s">
        <v>325</v>
      </c>
      <c r="D36" s="1694" t="s">
        <v>325</v>
      </c>
      <c r="E36" s="1694" t="s">
        <v>325</v>
      </c>
    </row>
    <row r="37" spans="1:5">
      <c r="A37" s="1355" t="s">
        <v>1511</v>
      </c>
      <c r="B37" s="1216" t="s">
        <v>1514</v>
      </c>
      <c r="C37" s="1694" t="s">
        <v>325</v>
      </c>
      <c r="D37" s="1694" t="s">
        <v>325</v>
      </c>
      <c r="E37" s="1694" t="s">
        <v>325</v>
      </c>
    </row>
    <row r="38" spans="1:5">
      <c r="A38" s="1355" t="s">
        <v>1512</v>
      </c>
      <c r="B38" s="1216" t="s">
        <v>692</v>
      </c>
      <c r="C38" s="1694" t="s">
        <v>325</v>
      </c>
      <c r="D38" s="1694" t="s">
        <v>325</v>
      </c>
      <c r="E38" s="1694" t="s">
        <v>325</v>
      </c>
    </row>
    <row r="39" spans="1:5">
      <c r="A39" s="2236" t="s">
        <v>373</v>
      </c>
      <c r="B39" s="1216" t="s">
        <v>1515</v>
      </c>
      <c r="C39" s="1694" t="s">
        <v>325</v>
      </c>
      <c r="D39" s="1694" t="s">
        <v>325</v>
      </c>
      <c r="E39" s="1694" t="s">
        <v>325</v>
      </c>
    </row>
    <row r="40" spans="1:5">
      <c r="A40" s="2434"/>
      <c r="B40" s="2435"/>
      <c r="C40" s="2435"/>
      <c r="D40" s="2435"/>
      <c r="E40" s="2436"/>
    </row>
    <row r="41" spans="1:5" ht="25.5">
      <c r="A41" s="1355" t="s">
        <v>1516</v>
      </c>
      <c r="B41" s="1216" t="s">
        <v>190</v>
      </c>
      <c r="C41" s="1694"/>
      <c r="D41" s="1694" t="s">
        <v>325</v>
      </c>
      <c r="E41" s="1694" t="s">
        <v>325</v>
      </c>
    </row>
    <row r="42" spans="1:5">
      <c r="A42" s="2434"/>
      <c r="B42" s="2435"/>
      <c r="C42" s="2435"/>
      <c r="D42" s="2435"/>
      <c r="E42" s="2436"/>
    </row>
    <row r="43" spans="1:5">
      <c r="A43" s="1355" t="s">
        <v>1517</v>
      </c>
      <c r="B43" s="1216" t="s">
        <v>693</v>
      </c>
      <c r="C43" s="1694" t="s">
        <v>325</v>
      </c>
      <c r="D43" s="1694" t="s">
        <v>325</v>
      </c>
      <c r="E43" s="1694" t="s">
        <v>325</v>
      </c>
    </row>
    <row r="44" spans="1:5">
      <c r="A44" s="2434" t="s">
        <v>694</v>
      </c>
      <c r="B44" s="2435"/>
      <c r="C44" s="2435"/>
      <c r="D44" s="2435"/>
      <c r="E44" s="2436"/>
    </row>
    <row r="45" spans="1:5">
      <c r="A45" s="1355" t="s">
        <v>1518</v>
      </c>
      <c r="B45" s="1216" t="s">
        <v>1152</v>
      </c>
      <c r="C45" s="1694" t="s">
        <v>325</v>
      </c>
      <c r="D45" s="1694" t="s">
        <v>325</v>
      </c>
      <c r="E45" s="1694" t="s">
        <v>325</v>
      </c>
    </row>
    <row r="46" spans="1:5">
      <c r="A46" s="1355" t="s">
        <v>1519</v>
      </c>
      <c r="B46" s="1216" t="s">
        <v>1521</v>
      </c>
      <c r="C46" s="1694" t="s">
        <v>325</v>
      </c>
      <c r="D46" s="1694" t="s">
        <v>325</v>
      </c>
      <c r="E46" s="1694" t="s">
        <v>325</v>
      </c>
    </row>
    <row r="47" spans="1:5">
      <c r="A47" s="1355" t="s">
        <v>1520</v>
      </c>
      <c r="B47" s="1216" t="s">
        <v>1522</v>
      </c>
      <c r="C47" s="1694" t="s">
        <v>325</v>
      </c>
      <c r="D47" s="1694"/>
      <c r="E47" s="1694" t="s">
        <v>325</v>
      </c>
    </row>
    <row r="48" spans="1:5">
      <c r="A48" s="1355" t="s">
        <v>1523</v>
      </c>
      <c r="B48" s="1216" t="s">
        <v>191</v>
      </c>
      <c r="C48" s="1694"/>
      <c r="D48" s="1694" t="s">
        <v>325</v>
      </c>
      <c r="E48" s="1694" t="s">
        <v>325</v>
      </c>
    </row>
    <row r="49" spans="1:6">
      <c r="A49" s="1358"/>
      <c r="B49" s="1359"/>
      <c r="C49" s="328"/>
      <c r="D49" s="328"/>
      <c r="E49" s="328"/>
    </row>
    <row r="50" spans="1:6">
      <c r="A50" s="1358"/>
      <c r="B50" s="1359"/>
      <c r="C50" s="328"/>
      <c r="D50" s="328"/>
      <c r="E50" s="328"/>
    </row>
    <row r="51" spans="1:6">
      <c r="A51" s="1358"/>
      <c r="B51" s="1359"/>
      <c r="C51" s="328"/>
      <c r="D51" s="328"/>
      <c r="E51" s="328"/>
    </row>
    <row r="52" spans="1:6">
      <c r="A52" s="1358"/>
      <c r="B52" s="1359"/>
      <c r="C52" s="328"/>
      <c r="D52" s="328"/>
      <c r="E52" s="328"/>
    </row>
    <row r="53" spans="1:6">
      <c r="A53" s="767" t="s">
        <v>1425</v>
      </c>
      <c r="B53" s="767"/>
      <c r="C53" s="2445" t="s">
        <v>1040</v>
      </c>
      <c r="D53" s="2446"/>
      <c r="E53" s="2446"/>
      <c r="F53" s="1757"/>
    </row>
    <row r="54" spans="1:6">
      <c r="A54" s="123" t="s">
        <v>364</v>
      </c>
      <c r="B54" s="123"/>
      <c r="C54" s="2399" t="s">
        <v>365</v>
      </c>
      <c r="D54" s="2399"/>
      <c r="E54" s="2399"/>
    </row>
    <row r="55" spans="1:6">
      <c r="A55" s="135"/>
      <c r="B55" s="983"/>
      <c r="C55" s="328"/>
      <c r="D55" s="21"/>
      <c r="E55" s="328"/>
    </row>
    <row r="56" spans="1:6">
      <c r="A56" s="135"/>
      <c r="B56" s="983"/>
      <c r="C56" s="328"/>
      <c r="D56" s="21"/>
      <c r="E56" s="328"/>
    </row>
    <row r="57" spans="1:6">
      <c r="A57" s="135"/>
      <c r="B57" s="983"/>
      <c r="C57" s="328"/>
      <c r="D57" s="21"/>
      <c r="E57" s="328"/>
    </row>
    <row r="58" spans="1:6">
      <c r="A58" s="135"/>
      <c r="B58" s="983"/>
      <c r="C58" s="328"/>
      <c r="D58" s="21"/>
      <c r="E58" s="328"/>
    </row>
    <row r="59" spans="1:6">
      <c r="A59" s="135"/>
      <c r="B59" s="983"/>
      <c r="C59" s="328"/>
      <c r="D59" s="21"/>
      <c r="E59" s="328"/>
    </row>
    <row r="60" spans="1:6" ht="15.75">
      <c r="A60" s="1696" t="s">
        <v>1424</v>
      </c>
      <c r="B60" s="700"/>
      <c r="C60" s="328"/>
      <c r="D60" s="21"/>
      <c r="E60" s="328"/>
    </row>
    <row r="61" spans="1:6" ht="15.75">
      <c r="A61" s="1696" t="s">
        <v>399</v>
      </c>
      <c r="B61" s="700"/>
      <c r="C61" s="328"/>
      <c r="D61" s="21"/>
      <c r="E61" s="328"/>
    </row>
    <row r="62" spans="1:6" ht="16.5" thickBot="1">
      <c r="A62" s="1696"/>
      <c r="B62" s="700"/>
      <c r="C62" s="328"/>
      <c r="D62" s="21"/>
      <c r="E62" s="328"/>
    </row>
    <row r="63" spans="1:6">
      <c r="A63" s="1354" t="s">
        <v>248</v>
      </c>
      <c r="B63" s="266"/>
      <c r="C63" s="265" t="s">
        <v>249</v>
      </c>
      <c r="D63" s="265" t="s">
        <v>250</v>
      </c>
      <c r="E63" s="265" t="s">
        <v>251</v>
      </c>
    </row>
    <row r="64" spans="1:6" ht="13.5" thickBot="1">
      <c r="A64" s="784"/>
      <c r="B64" s="144"/>
      <c r="C64" s="981"/>
      <c r="D64" s="981"/>
      <c r="E64" s="981"/>
    </row>
    <row r="65" spans="1:5">
      <c r="A65" s="2431" t="s">
        <v>657</v>
      </c>
      <c r="B65" s="2432"/>
      <c r="C65" s="2432"/>
      <c r="D65" s="2432"/>
      <c r="E65" s="2433"/>
    </row>
    <row r="66" spans="1:5">
      <c r="A66" s="1355" t="s">
        <v>1524</v>
      </c>
      <c r="B66" s="1216" t="s">
        <v>1529</v>
      </c>
      <c r="C66" s="1694" t="s">
        <v>325</v>
      </c>
      <c r="D66" s="1694"/>
      <c r="E66" s="1694" t="s">
        <v>325</v>
      </c>
    </row>
    <row r="67" spans="1:5">
      <c r="A67" s="1355" t="s">
        <v>747</v>
      </c>
      <c r="B67" s="1216" t="s">
        <v>758</v>
      </c>
      <c r="C67" s="1694" t="s">
        <v>325</v>
      </c>
      <c r="D67" s="1694"/>
      <c r="E67" s="1694" t="s">
        <v>325</v>
      </c>
    </row>
    <row r="68" spans="1:5">
      <c r="A68" s="1355" t="s">
        <v>1525</v>
      </c>
      <c r="B68" s="1216" t="s">
        <v>1530</v>
      </c>
      <c r="C68" s="1694" t="s">
        <v>325</v>
      </c>
      <c r="D68" s="1694"/>
      <c r="E68" s="1694" t="s">
        <v>325</v>
      </c>
    </row>
    <row r="69" spans="1:5">
      <c r="A69" s="1355" t="s">
        <v>748</v>
      </c>
      <c r="B69" s="1216" t="s">
        <v>759</v>
      </c>
      <c r="C69" s="1694" t="s">
        <v>325</v>
      </c>
      <c r="D69" s="1694"/>
      <c r="E69" s="1694" t="s">
        <v>325</v>
      </c>
    </row>
    <row r="70" spans="1:5">
      <c r="A70" s="1355" t="s">
        <v>1526</v>
      </c>
      <c r="B70" s="1216" t="s">
        <v>695</v>
      </c>
      <c r="C70" s="1694" t="s">
        <v>325</v>
      </c>
      <c r="D70" s="1694"/>
      <c r="E70" s="1694" t="s">
        <v>325</v>
      </c>
    </row>
    <row r="71" spans="1:5">
      <c r="A71" s="1355" t="s">
        <v>1527</v>
      </c>
      <c r="B71" s="1216" t="s">
        <v>1531</v>
      </c>
      <c r="C71" s="1694" t="s">
        <v>325</v>
      </c>
      <c r="D71" s="1694"/>
      <c r="E71" s="1694" t="s">
        <v>325</v>
      </c>
    </row>
    <row r="72" spans="1:5">
      <c r="A72" s="1355" t="s">
        <v>1528</v>
      </c>
      <c r="B72" s="1216" t="s">
        <v>749</v>
      </c>
      <c r="C72" s="1694" t="s">
        <v>325</v>
      </c>
      <c r="D72" s="1694"/>
      <c r="E72" s="1694" t="s">
        <v>325</v>
      </c>
    </row>
    <row r="73" spans="1:5" ht="24">
      <c r="A73" s="1355" t="s">
        <v>751</v>
      </c>
      <c r="B73" s="1729" t="s">
        <v>760</v>
      </c>
      <c r="C73" s="1694" t="s">
        <v>325</v>
      </c>
      <c r="D73" s="1694"/>
      <c r="E73" s="1694" t="s">
        <v>325</v>
      </c>
    </row>
    <row r="74" spans="1:5">
      <c r="A74" s="1355">
        <v>70.61</v>
      </c>
      <c r="B74" s="1216" t="s">
        <v>754</v>
      </c>
      <c r="C74" s="1694" t="s">
        <v>325</v>
      </c>
      <c r="D74" s="1694"/>
      <c r="E74" s="1694" t="s">
        <v>325</v>
      </c>
    </row>
    <row r="75" spans="1:5" ht="24">
      <c r="A75" s="1355" t="s">
        <v>753</v>
      </c>
      <c r="B75" s="1729" t="s">
        <v>761</v>
      </c>
      <c r="C75" s="1694" t="s">
        <v>325</v>
      </c>
      <c r="D75" s="1694"/>
      <c r="E75" s="1694" t="s">
        <v>325</v>
      </c>
    </row>
    <row r="76" spans="1:5">
      <c r="A76" s="1355"/>
      <c r="B76" s="1216"/>
      <c r="C76" s="1694"/>
      <c r="D76" s="1694"/>
      <c r="E76" s="1694"/>
    </row>
    <row r="77" spans="1:5">
      <c r="A77" s="1355" t="s">
        <v>1532</v>
      </c>
      <c r="B77" s="1758" t="s">
        <v>727</v>
      </c>
      <c r="C77" s="1694"/>
      <c r="D77" s="1694" t="s">
        <v>325</v>
      </c>
      <c r="E77" s="1694" t="s">
        <v>325</v>
      </c>
    </row>
    <row r="78" spans="1:5">
      <c r="A78" s="1355" t="s">
        <v>1533</v>
      </c>
      <c r="B78" s="1758" t="s">
        <v>728</v>
      </c>
      <c r="C78" s="1694"/>
      <c r="D78" s="1694" t="s">
        <v>325</v>
      </c>
      <c r="E78" s="1694" t="s">
        <v>325</v>
      </c>
    </row>
    <row r="79" spans="1:5">
      <c r="A79" s="1355" t="s">
        <v>1534</v>
      </c>
      <c r="B79" s="1758" t="s">
        <v>729</v>
      </c>
      <c r="C79" s="1694"/>
      <c r="D79" s="1694" t="s">
        <v>325</v>
      </c>
      <c r="E79" s="1694" t="s">
        <v>325</v>
      </c>
    </row>
    <row r="80" spans="1:5">
      <c r="A80" s="1355" t="s">
        <v>1535</v>
      </c>
      <c r="B80" s="1758" t="s">
        <v>730</v>
      </c>
      <c r="C80" s="1694"/>
      <c r="D80" s="1694" t="s">
        <v>325</v>
      </c>
      <c r="E80" s="1694" t="s">
        <v>325</v>
      </c>
    </row>
    <row r="81" spans="1:5">
      <c r="A81" s="1355" t="s">
        <v>1536</v>
      </c>
      <c r="B81" s="1758" t="s">
        <v>731</v>
      </c>
      <c r="C81" s="1694"/>
      <c r="D81" s="1694" t="s">
        <v>325</v>
      </c>
      <c r="E81" s="1694" t="s">
        <v>325</v>
      </c>
    </row>
    <row r="82" spans="1:5">
      <c r="A82" s="1355" t="s">
        <v>1537</v>
      </c>
      <c r="B82" s="1758" t="s">
        <v>732</v>
      </c>
      <c r="C82" s="1694"/>
      <c r="D82" s="1694" t="s">
        <v>325</v>
      </c>
      <c r="E82" s="1694" t="s">
        <v>325</v>
      </c>
    </row>
    <row r="83" spans="1:5">
      <c r="A83" s="1355" t="s">
        <v>1538</v>
      </c>
      <c r="B83" s="1758" t="s">
        <v>733</v>
      </c>
      <c r="C83" s="1694"/>
      <c r="D83" s="1694" t="s">
        <v>325</v>
      </c>
      <c r="E83" s="1694" t="s">
        <v>325</v>
      </c>
    </row>
    <row r="84" spans="1:5">
      <c r="A84" s="1215" t="s">
        <v>189</v>
      </c>
      <c r="B84" s="1216"/>
      <c r="C84" s="1694"/>
      <c r="D84" s="1694"/>
      <c r="E84" s="1694"/>
    </row>
    <row r="85" spans="1:5">
      <c r="A85" s="1355" t="s">
        <v>1539</v>
      </c>
      <c r="B85" s="1217" t="s">
        <v>771</v>
      </c>
      <c r="C85" s="1694"/>
      <c r="D85" s="1694" t="s">
        <v>325</v>
      </c>
      <c r="E85" s="1694" t="s">
        <v>325</v>
      </c>
    </row>
    <row r="86" spans="1:5">
      <c r="A86" s="1355" t="s">
        <v>1540</v>
      </c>
      <c r="B86" s="1217" t="s">
        <v>776</v>
      </c>
      <c r="C86" s="1694"/>
      <c r="D86" s="1694" t="s">
        <v>325</v>
      </c>
      <c r="E86" s="1694" t="s">
        <v>325</v>
      </c>
    </row>
    <row r="87" spans="1:5">
      <c r="A87" s="1355" t="s">
        <v>1541</v>
      </c>
      <c r="B87" s="1216" t="s">
        <v>672</v>
      </c>
      <c r="C87" s="1694"/>
      <c r="D87" s="1694" t="s">
        <v>325</v>
      </c>
      <c r="E87" s="1694" t="s">
        <v>325</v>
      </c>
    </row>
    <row r="88" spans="1:5">
      <c r="A88" s="1355" t="s">
        <v>1542</v>
      </c>
      <c r="B88" s="1216" t="s">
        <v>673</v>
      </c>
      <c r="C88" s="1694"/>
      <c r="D88" s="1694" t="s">
        <v>325</v>
      </c>
      <c r="E88" s="1694" t="s">
        <v>325</v>
      </c>
    </row>
    <row r="89" spans="1:5">
      <c r="A89" s="1355" t="s">
        <v>1543</v>
      </c>
      <c r="B89" s="1216" t="s">
        <v>674</v>
      </c>
      <c r="C89" s="1694"/>
      <c r="D89" s="1694" t="s">
        <v>325</v>
      </c>
      <c r="E89" s="1694" t="s">
        <v>325</v>
      </c>
    </row>
    <row r="90" spans="1:5">
      <c r="A90" s="1355" t="s">
        <v>1544</v>
      </c>
      <c r="B90" s="1216" t="s">
        <v>675</v>
      </c>
      <c r="C90" s="1694"/>
      <c r="D90" s="1694" t="s">
        <v>325</v>
      </c>
      <c r="E90" s="1694" t="s">
        <v>325</v>
      </c>
    </row>
    <row r="91" spans="1:5">
      <c r="A91" s="1355" t="s">
        <v>772</v>
      </c>
      <c r="B91" s="1216"/>
      <c r="C91" s="1694"/>
      <c r="D91" s="1694"/>
      <c r="E91" s="1694"/>
    </row>
    <row r="92" spans="1:5">
      <c r="A92" s="1355" t="s">
        <v>676</v>
      </c>
      <c r="B92" s="1216" t="s">
        <v>1176</v>
      </c>
      <c r="C92" s="1694" t="s">
        <v>325</v>
      </c>
      <c r="D92" s="1694" t="s">
        <v>325</v>
      </c>
      <c r="E92" s="1694" t="s">
        <v>325</v>
      </c>
    </row>
    <row r="93" spans="1:5">
      <c r="A93" s="1355" t="s">
        <v>677</v>
      </c>
      <c r="B93" s="1216" t="s">
        <v>1663</v>
      </c>
      <c r="C93" s="1694" t="s">
        <v>325</v>
      </c>
      <c r="D93" s="1694" t="s">
        <v>325</v>
      </c>
      <c r="E93" s="1694" t="s">
        <v>325</v>
      </c>
    </row>
    <row r="94" spans="1:5">
      <c r="A94" s="2443" t="s">
        <v>1677</v>
      </c>
      <c r="B94" s="2444"/>
      <c r="C94" s="2359"/>
      <c r="D94" s="2359"/>
      <c r="E94" s="2359"/>
    </row>
    <row r="95" spans="1:5">
      <c r="A95" s="2360" t="s">
        <v>1678</v>
      </c>
      <c r="B95" s="2361" t="s">
        <v>1677</v>
      </c>
      <c r="C95" s="2359" t="s">
        <v>325</v>
      </c>
      <c r="D95" s="2359" t="s">
        <v>325</v>
      </c>
      <c r="E95" s="2359" t="s">
        <v>325</v>
      </c>
    </row>
    <row r="96" spans="1:5">
      <c r="A96" s="1355" t="s">
        <v>679</v>
      </c>
      <c r="B96" s="1216"/>
      <c r="C96" s="1694"/>
      <c r="D96" s="1694"/>
      <c r="E96" s="1694"/>
    </row>
    <row r="97" spans="1:256">
      <c r="A97" s="1355" t="s">
        <v>680</v>
      </c>
      <c r="B97" s="1216" t="s">
        <v>775</v>
      </c>
      <c r="C97" s="2447" t="s">
        <v>658</v>
      </c>
      <c r="D97" s="2448"/>
      <c r="E97" s="2449"/>
    </row>
    <row r="98" spans="1:256">
      <c r="A98" s="1355" t="s">
        <v>681</v>
      </c>
      <c r="B98" s="1216" t="s">
        <v>775</v>
      </c>
      <c r="C98" s="2450"/>
      <c r="D98" s="2451"/>
      <c r="E98" s="2452"/>
    </row>
    <row r="99" spans="1:256">
      <c r="A99" s="1355" t="s">
        <v>671</v>
      </c>
      <c r="B99" s="1216"/>
      <c r="C99" s="1694"/>
      <c r="D99" s="1694"/>
      <c r="E99" s="1694"/>
    </row>
    <row r="100" spans="1:256">
      <c r="A100" s="1355" t="s">
        <v>684</v>
      </c>
      <c r="B100" s="1216" t="s">
        <v>682</v>
      </c>
      <c r="C100" s="1694" t="s">
        <v>325</v>
      </c>
      <c r="D100" s="1694" t="s">
        <v>325</v>
      </c>
      <c r="E100" s="1694" t="s">
        <v>325</v>
      </c>
    </row>
    <row r="101" spans="1:256">
      <c r="A101" s="1355" t="s">
        <v>685</v>
      </c>
      <c r="B101" s="1216" t="s">
        <v>683</v>
      </c>
      <c r="C101" s="1694" t="s">
        <v>325</v>
      </c>
      <c r="D101" s="1694" t="s">
        <v>325</v>
      </c>
      <c r="E101" s="1694" t="s">
        <v>325</v>
      </c>
    </row>
    <row r="102" spans="1:256">
      <c r="A102" s="1355" t="s">
        <v>686</v>
      </c>
      <c r="B102" s="1216" t="s">
        <v>659</v>
      </c>
      <c r="C102" s="1694" t="s">
        <v>325</v>
      </c>
      <c r="D102" s="1694" t="s">
        <v>325</v>
      </c>
      <c r="E102" s="1694" t="s">
        <v>325</v>
      </c>
    </row>
    <row r="103" spans="1:256">
      <c r="A103" s="1355" t="s">
        <v>687</v>
      </c>
      <c r="B103" s="1216" t="s">
        <v>774</v>
      </c>
      <c r="C103" s="1694" t="s">
        <v>325</v>
      </c>
      <c r="D103" s="1694" t="s">
        <v>325</v>
      </c>
      <c r="E103" s="1694" t="s">
        <v>325</v>
      </c>
    </row>
    <row r="104" spans="1:256">
      <c r="A104" s="1355" t="s">
        <v>688</v>
      </c>
      <c r="B104" s="1216" t="s">
        <v>773</v>
      </c>
      <c r="C104" s="1694" t="s">
        <v>325</v>
      </c>
      <c r="D104" s="1694" t="s">
        <v>325</v>
      </c>
      <c r="E104" s="1694" t="s">
        <v>325</v>
      </c>
    </row>
    <row r="108" spans="1:256" ht="15.75">
      <c r="A108" s="1696"/>
      <c r="B108" s="700"/>
      <c r="C108" s="328"/>
      <c r="D108" s="21"/>
      <c r="E108" s="328"/>
    </row>
    <row r="110" spans="1:256" s="21" customFormat="1">
      <c r="A110" s="767" t="s">
        <v>1425</v>
      </c>
      <c r="B110" s="767"/>
      <c r="C110" s="2428" t="s">
        <v>1679</v>
      </c>
      <c r="D110" s="2428"/>
      <c r="E110" s="2428"/>
      <c r="F110" s="78"/>
    </row>
    <row r="111" spans="1:256" s="767" customFormat="1">
      <c r="A111" s="123" t="s">
        <v>366</v>
      </c>
      <c r="B111" s="123"/>
      <c r="C111" s="2399" t="s">
        <v>489</v>
      </c>
      <c r="D111" s="2399"/>
      <c r="E111" s="2399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  <c r="BJ111" s="123"/>
      <c r="BK111" s="123"/>
      <c r="BL111" s="123"/>
      <c r="BM111" s="123"/>
      <c r="BN111" s="123"/>
      <c r="BO111" s="123"/>
      <c r="BP111" s="123"/>
      <c r="BQ111" s="123"/>
      <c r="BR111" s="123"/>
      <c r="BS111" s="123"/>
      <c r="BT111" s="123"/>
      <c r="BU111" s="123"/>
      <c r="BV111" s="123"/>
      <c r="BW111" s="123"/>
      <c r="BX111" s="123"/>
      <c r="BY111" s="123"/>
      <c r="BZ111" s="123"/>
      <c r="CA111" s="123"/>
      <c r="CB111" s="123"/>
      <c r="CC111" s="123"/>
      <c r="CD111" s="123"/>
      <c r="CE111" s="123"/>
      <c r="CF111" s="123"/>
      <c r="CG111" s="123"/>
      <c r="CH111" s="123"/>
      <c r="CI111" s="123"/>
      <c r="CJ111" s="123"/>
      <c r="CK111" s="123"/>
      <c r="CL111" s="123"/>
      <c r="CM111" s="123"/>
      <c r="CN111" s="123"/>
      <c r="CO111" s="123"/>
      <c r="CP111" s="123"/>
      <c r="CQ111" s="123"/>
      <c r="CR111" s="123"/>
      <c r="CS111" s="123"/>
      <c r="CT111" s="123"/>
      <c r="CU111" s="123"/>
      <c r="CV111" s="123"/>
      <c r="CW111" s="123"/>
      <c r="CX111" s="123"/>
      <c r="CY111" s="123"/>
      <c r="CZ111" s="123"/>
      <c r="DA111" s="123"/>
      <c r="DB111" s="123"/>
      <c r="DC111" s="123"/>
      <c r="DD111" s="123"/>
      <c r="DE111" s="123"/>
      <c r="DF111" s="123"/>
      <c r="DG111" s="123"/>
      <c r="DH111" s="123"/>
      <c r="DI111" s="123"/>
      <c r="DJ111" s="123"/>
      <c r="DK111" s="123"/>
      <c r="DL111" s="123"/>
      <c r="DM111" s="123"/>
      <c r="DN111" s="123"/>
      <c r="DO111" s="123"/>
      <c r="DP111" s="123"/>
      <c r="DQ111" s="123"/>
      <c r="DR111" s="123"/>
      <c r="DS111" s="123"/>
      <c r="DT111" s="123"/>
      <c r="DU111" s="123"/>
      <c r="DV111" s="123"/>
      <c r="DW111" s="123"/>
      <c r="DX111" s="123"/>
      <c r="DY111" s="123"/>
      <c r="DZ111" s="123"/>
      <c r="EA111" s="123"/>
      <c r="EB111" s="123"/>
      <c r="EC111" s="123"/>
      <c r="ED111" s="123"/>
      <c r="EE111" s="123"/>
      <c r="EF111" s="123"/>
      <c r="EG111" s="123"/>
      <c r="EH111" s="123"/>
      <c r="EI111" s="123"/>
      <c r="EJ111" s="123"/>
      <c r="EK111" s="123"/>
      <c r="EL111" s="123"/>
      <c r="EM111" s="123"/>
      <c r="EN111" s="123"/>
      <c r="EO111" s="123"/>
      <c r="EP111" s="123"/>
      <c r="EQ111" s="123"/>
      <c r="ER111" s="123"/>
      <c r="ES111" s="123"/>
      <c r="ET111" s="123"/>
      <c r="EU111" s="123"/>
      <c r="EV111" s="123"/>
      <c r="EW111" s="123"/>
      <c r="EX111" s="123"/>
      <c r="EY111" s="123"/>
      <c r="EZ111" s="123"/>
      <c r="FA111" s="123"/>
      <c r="FB111" s="123"/>
      <c r="FC111" s="123"/>
      <c r="FD111" s="123"/>
      <c r="FE111" s="123"/>
      <c r="FF111" s="123"/>
      <c r="FG111" s="123"/>
      <c r="FH111" s="123"/>
      <c r="FI111" s="123"/>
      <c r="FJ111" s="123"/>
      <c r="FK111" s="123"/>
      <c r="FL111" s="123"/>
      <c r="FM111" s="123"/>
      <c r="FN111" s="123"/>
      <c r="FO111" s="123"/>
      <c r="FP111" s="123"/>
      <c r="FQ111" s="123"/>
      <c r="FR111" s="123"/>
      <c r="FS111" s="123"/>
      <c r="FT111" s="123"/>
      <c r="FU111" s="123"/>
      <c r="FV111" s="123"/>
      <c r="FW111" s="123"/>
      <c r="FX111" s="123"/>
      <c r="FY111" s="123"/>
      <c r="FZ111" s="123"/>
      <c r="GA111" s="123"/>
      <c r="GB111" s="123"/>
      <c r="GC111" s="123"/>
      <c r="GD111" s="123"/>
      <c r="GE111" s="123"/>
      <c r="GF111" s="123"/>
      <c r="GG111" s="123"/>
      <c r="GH111" s="123"/>
      <c r="GI111" s="123"/>
      <c r="GJ111" s="123"/>
      <c r="GK111" s="123"/>
      <c r="GL111" s="123"/>
      <c r="GM111" s="123"/>
      <c r="GN111" s="123"/>
      <c r="GO111" s="123"/>
      <c r="GP111" s="123"/>
      <c r="GQ111" s="123"/>
      <c r="GR111" s="123"/>
      <c r="GS111" s="123"/>
      <c r="GT111" s="123"/>
      <c r="GU111" s="123"/>
      <c r="GV111" s="123"/>
      <c r="GW111" s="123"/>
      <c r="GX111" s="123"/>
      <c r="GY111" s="123"/>
      <c r="GZ111" s="123"/>
      <c r="HA111" s="123"/>
      <c r="HB111" s="123"/>
      <c r="HC111" s="123"/>
      <c r="HD111" s="123"/>
      <c r="HE111" s="123"/>
      <c r="HF111" s="123"/>
      <c r="HG111" s="123"/>
      <c r="HH111" s="123"/>
      <c r="HI111" s="123"/>
      <c r="HJ111" s="123"/>
      <c r="HK111" s="123"/>
      <c r="HL111" s="123"/>
      <c r="HM111" s="123"/>
      <c r="HN111" s="123"/>
      <c r="HO111" s="123"/>
      <c r="HP111" s="123"/>
      <c r="HQ111" s="123"/>
      <c r="HR111" s="123"/>
      <c r="HS111" s="123"/>
      <c r="HT111" s="123"/>
      <c r="HU111" s="123"/>
      <c r="HV111" s="123"/>
      <c r="HW111" s="123"/>
      <c r="HX111" s="123"/>
      <c r="HY111" s="123"/>
      <c r="HZ111" s="123"/>
      <c r="IA111" s="123"/>
      <c r="IB111" s="123"/>
      <c r="IC111" s="123"/>
      <c r="ID111" s="123"/>
      <c r="IE111" s="123"/>
      <c r="IF111" s="123"/>
      <c r="IG111" s="123"/>
      <c r="IH111" s="123"/>
      <c r="II111" s="123"/>
      <c r="IJ111" s="123"/>
      <c r="IK111" s="123"/>
      <c r="IL111" s="123"/>
      <c r="IM111" s="123"/>
      <c r="IN111" s="123"/>
      <c r="IO111" s="123"/>
      <c r="IP111" s="123"/>
      <c r="IQ111" s="123"/>
      <c r="IR111" s="123"/>
      <c r="IS111" s="123"/>
      <c r="IT111" s="123"/>
      <c r="IU111" s="123"/>
      <c r="IV111" s="123"/>
    </row>
  </sheetData>
  <sheetProtection password="CF7A" sheet="1" objects="1" scenarios="1"/>
  <mergeCells count="14">
    <mergeCell ref="C110:E110"/>
    <mergeCell ref="C111:E111"/>
    <mergeCell ref="C53:E53"/>
    <mergeCell ref="C54:E54"/>
    <mergeCell ref="C97:E98"/>
    <mergeCell ref="A9:E9"/>
    <mergeCell ref="A14:E14"/>
    <mergeCell ref="A24:E24"/>
    <mergeCell ref="A33:E33"/>
    <mergeCell ref="A94:B94"/>
    <mergeCell ref="A44:E44"/>
    <mergeCell ref="A40:E40"/>
    <mergeCell ref="A42:E42"/>
    <mergeCell ref="A65:E65"/>
  </mergeCells>
  <phoneticPr fontId="9" type="noConversion"/>
  <pageMargins left="0.78740157480314965" right="0.78740157480314965" top="0.98425196850393704" bottom="0.98425196850393704" header="0.51181102362204722" footer="0.51181102362204722"/>
  <pageSetup paperSize="9" scale="90" fitToHeight="3" orientation="portrait" r:id="rId1"/>
  <headerFooter alignWithMargins="0"/>
  <rowBreaks count="1" manualBreakCount="1">
    <brk id="55" max="4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4:H35"/>
  <sheetViews>
    <sheetView topLeftCell="B7" workbookViewId="0">
      <selection activeCell="A35" sqref="A35"/>
    </sheetView>
  </sheetViews>
  <sheetFormatPr defaultColWidth="9.140625" defaultRowHeight="12.75"/>
  <cols>
    <col min="1" max="1" width="40" style="1" customWidth="1"/>
    <col min="2" max="2" width="35.7109375" style="1" customWidth="1"/>
    <col min="3" max="3" width="4.7109375" style="309" customWidth="1"/>
    <col min="4" max="4" width="10.7109375" style="1" customWidth="1"/>
    <col min="5" max="5" width="11.42578125" style="1" customWidth="1"/>
    <col min="6" max="6" width="8.140625" style="1" customWidth="1"/>
    <col min="7" max="8" width="4.7109375" style="1" customWidth="1"/>
    <col min="9" max="16384" width="9.140625" style="1"/>
  </cols>
  <sheetData>
    <row r="4" spans="1:8">
      <c r="A4" s="76"/>
      <c r="E4" s="44"/>
    </row>
    <row r="5" spans="1:8">
      <c r="A5" s="76"/>
      <c r="E5" s="44"/>
    </row>
    <row r="6" spans="1:8" ht="15">
      <c r="A6" s="326" t="s">
        <v>1424</v>
      </c>
      <c r="B6" s="835"/>
      <c r="D6" s="309"/>
    </row>
    <row r="7" spans="1:8" ht="15.75">
      <c r="A7" s="702" t="s">
        <v>171</v>
      </c>
      <c r="B7" s="792"/>
      <c r="C7" s="301"/>
      <c r="D7" s="309"/>
    </row>
    <row r="8" spans="1:8" ht="15.75" thickBot="1">
      <c r="A8" s="326"/>
      <c r="B8" s="836"/>
      <c r="D8" s="309"/>
    </row>
    <row r="9" spans="1:8" ht="13.5" thickTop="1">
      <c r="A9" s="748"/>
      <c r="B9" s="749"/>
      <c r="C9" s="749"/>
      <c r="D9" s="749"/>
      <c r="E9" s="706"/>
      <c r="F9" s="706"/>
      <c r="G9" s="706"/>
      <c r="H9" s="707"/>
    </row>
    <row r="10" spans="1:8" ht="15.75" thickBot="1">
      <c r="A10" s="322" t="s">
        <v>1247</v>
      </c>
      <c r="B10" s="328"/>
      <c r="C10" s="328"/>
      <c r="D10" s="2461" t="str">
        <f>'Cover '!F5</f>
        <v>(enter name)</v>
      </c>
      <c r="E10" s="2461"/>
      <c r="F10" s="2461"/>
      <c r="G10" s="2461"/>
      <c r="H10" s="2462"/>
    </row>
    <row r="11" spans="1:8">
      <c r="A11" s="315"/>
      <c r="B11" s="328"/>
      <c r="C11" s="328"/>
      <c r="D11" s="788"/>
      <c r="E11" s="788"/>
      <c r="F11" s="788"/>
      <c r="G11" s="788"/>
      <c r="H11" s="789"/>
    </row>
    <row r="12" spans="1:8" ht="15.75" thickBot="1">
      <c r="A12" s="322" t="s">
        <v>98</v>
      </c>
      <c r="B12" s="328"/>
      <c r="C12" s="328"/>
      <c r="D12" s="2461" t="str">
        <f>'Cover '!F7</f>
        <v>(enter year end)</v>
      </c>
      <c r="E12" s="2461"/>
      <c r="F12" s="2461"/>
      <c r="G12" s="2461"/>
      <c r="H12" s="2462"/>
    </row>
    <row r="13" spans="1:8" ht="13.5" thickBot="1">
      <c r="A13" s="332"/>
      <c r="B13" s="672"/>
      <c r="C13" s="672"/>
      <c r="D13" s="838"/>
      <c r="E13" s="838"/>
      <c r="F13" s="838"/>
      <c r="G13" s="838"/>
      <c r="H13" s="839"/>
    </row>
    <row r="14" spans="1:8" ht="13.5" thickTop="1">
      <c r="A14" s="21"/>
      <c r="B14" s="328"/>
      <c r="C14" s="328"/>
      <c r="D14" s="711"/>
      <c r="E14" s="711"/>
      <c r="F14" s="711"/>
      <c r="G14" s="711"/>
      <c r="H14" s="711"/>
    </row>
    <row r="15" spans="1:8" ht="15.75" thickBot="1">
      <c r="E15" s="475"/>
      <c r="G15" s="21"/>
      <c r="H15" s="814" t="s">
        <v>371</v>
      </c>
    </row>
    <row r="16" spans="1:8" ht="56.25" customHeight="1">
      <c r="A16" s="263" t="s">
        <v>171</v>
      </c>
      <c r="B16" s="196"/>
      <c r="C16" s="783"/>
      <c r="D16" s="82" t="s">
        <v>1287</v>
      </c>
      <c r="E16" s="82" t="s">
        <v>1288</v>
      </c>
      <c r="F16" s="477" t="s">
        <v>1289</v>
      </c>
      <c r="G16" s="478"/>
      <c r="H16" s="479"/>
    </row>
    <row r="17" spans="1:8" ht="32.25" thickBot="1">
      <c r="A17" s="156"/>
      <c r="B17" s="21"/>
      <c r="C17" s="328"/>
      <c r="D17" s="264">
        <v>1</v>
      </c>
      <c r="E17" s="268">
        <v>2</v>
      </c>
      <c r="F17" s="352" t="s">
        <v>1290</v>
      </c>
      <c r="G17" s="352" t="s">
        <v>1291</v>
      </c>
      <c r="H17" s="967" t="s">
        <v>1292</v>
      </c>
    </row>
    <row r="18" spans="1:8">
      <c r="A18" s="263" t="s">
        <v>172</v>
      </c>
      <c r="B18" s="196"/>
      <c r="C18" s="667"/>
      <c r="D18" s="968"/>
      <c r="E18" s="969"/>
      <c r="F18" s="497"/>
      <c r="G18" s="497"/>
      <c r="H18" s="970"/>
    </row>
    <row r="19" spans="1:8">
      <c r="A19" s="156"/>
      <c r="B19" s="21"/>
      <c r="C19" s="668"/>
      <c r="D19" s="971"/>
      <c r="E19" s="473"/>
      <c r="F19" s="560"/>
      <c r="G19" s="560"/>
      <c r="H19" s="495"/>
    </row>
    <row r="20" spans="1:8" ht="24.95" customHeight="1">
      <c r="A20" s="2709" t="s">
        <v>1112</v>
      </c>
      <c r="B20" s="2710"/>
      <c r="C20" s="691">
        <v>11</v>
      </c>
      <c r="D20" s="2054"/>
      <c r="E20" s="1975"/>
      <c r="F20" s="466" t="s">
        <v>540</v>
      </c>
      <c r="G20" s="471">
        <v>94</v>
      </c>
      <c r="H20" s="972" t="s">
        <v>1244</v>
      </c>
    </row>
    <row r="21" spans="1:8">
      <c r="A21" s="2437" t="s">
        <v>289</v>
      </c>
      <c r="B21" s="2708"/>
      <c r="C21" s="822">
        <v>14</v>
      </c>
      <c r="D21" s="2014"/>
      <c r="E21" s="1975"/>
      <c r="F21" s="288" t="s">
        <v>539</v>
      </c>
      <c r="G21" s="834" t="s">
        <v>591</v>
      </c>
      <c r="H21" s="823">
        <v>1</v>
      </c>
    </row>
    <row r="22" spans="1:8" ht="13.5" thickBot="1">
      <c r="A22" s="254" t="s">
        <v>1225</v>
      </c>
      <c r="B22" s="91"/>
      <c r="C22" s="666">
        <v>20</v>
      </c>
      <c r="D22" s="1414">
        <f>D20-D21</f>
        <v>0</v>
      </c>
      <c r="E22" s="1634">
        <f>E20-E21</f>
        <v>0</v>
      </c>
      <c r="F22" s="933"/>
      <c r="G22" s="16"/>
      <c r="H22" s="17"/>
    </row>
    <row r="23" spans="1:8" ht="13.5" thickBot="1">
      <c r="A23" s="156"/>
      <c r="B23" s="21"/>
      <c r="C23" s="328"/>
      <c r="D23" s="1391"/>
      <c r="E23" s="1391"/>
      <c r="F23" s="21"/>
      <c r="G23" s="21"/>
      <c r="H23" s="144"/>
    </row>
    <row r="24" spans="1:8">
      <c r="A24" s="87" t="s">
        <v>173</v>
      </c>
      <c r="B24" s="973"/>
      <c r="C24" s="935"/>
      <c r="D24" s="2024"/>
      <c r="E24" s="2055"/>
      <c r="F24" s="936"/>
      <c r="G24" s="4"/>
      <c r="H24" s="5"/>
    </row>
    <row r="25" spans="1:8" ht="24.95" customHeight="1">
      <c r="A25" s="2711" t="s">
        <v>899</v>
      </c>
      <c r="B25" s="2712"/>
      <c r="C25" s="822">
        <v>21</v>
      </c>
      <c r="D25" s="1954"/>
      <c r="E25" s="1975"/>
      <c r="F25" s="466" t="s">
        <v>540</v>
      </c>
      <c r="G25" s="10">
        <v>94</v>
      </c>
      <c r="H25" s="683" t="s">
        <v>1244</v>
      </c>
    </row>
    <row r="26" spans="1:8">
      <c r="A26" s="2437" t="s">
        <v>1113</v>
      </c>
      <c r="B26" s="2708"/>
      <c r="C26" s="822">
        <v>24</v>
      </c>
      <c r="D26" s="1954"/>
      <c r="E26" s="1975"/>
      <c r="F26" s="288" t="s">
        <v>539</v>
      </c>
      <c r="G26" s="834">
        <v>62</v>
      </c>
      <c r="H26" s="823">
        <v>1</v>
      </c>
    </row>
    <row r="27" spans="1:8" ht="13.5" thickBot="1">
      <c r="A27" s="557" t="s">
        <v>1093</v>
      </c>
      <c r="B27" s="937"/>
      <c r="C27" s="831">
        <v>30</v>
      </c>
      <c r="D27" s="1634">
        <f>D25-D26</f>
        <v>0</v>
      </c>
      <c r="E27" s="1634">
        <f>E25-E26</f>
        <v>0</v>
      </c>
      <c r="F27" s="933"/>
      <c r="G27" s="16"/>
      <c r="H27" s="17"/>
    </row>
    <row r="28" spans="1:8">
      <c r="A28" s="196"/>
      <c r="B28" s="21"/>
      <c r="C28" s="328"/>
      <c r="D28" s="21"/>
      <c r="E28" s="21"/>
      <c r="F28" s="21"/>
      <c r="G28" s="21"/>
      <c r="H28" s="196"/>
    </row>
    <row r="29" spans="1:8">
      <c r="A29" s="21"/>
      <c r="B29" s="21"/>
      <c r="C29" s="328"/>
      <c r="D29" s="21"/>
      <c r="E29" s="21"/>
      <c r="F29" s="21"/>
      <c r="G29" s="21"/>
      <c r="H29" s="21"/>
    </row>
    <row r="30" spans="1:8">
      <c r="A30" s="21"/>
      <c r="B30" s="21"/>
      <c r="C30" s="328"/>
      <c r="D30" s="21"/>
      <c r="E30" s="21"/>
      <c r="F30" s="21"/>
      <c r="G30" s="21"/>
      <c r="H30" s="21"/>
    </row>
    <row r="31" spans="1:8">
      <c r="A31" s="21"/>
      <c r="B31" s="21"/>
      <c r="C31" s="328"/>
      <c r="D31" s="21"/>
      <c r="E31" s="21"/>
      <c r="F31" s="21"/>
      <c r="G31" s="21"/>
      <c r="H31" s="21"/>
    </row>
    <row r="32" spans="1:8">
      <c r="A32" s="21"/>
      <c r="B32" s="21"/>
      <c r="C32" s="328"/>
      <c r="D32" s="21"/>
      <c r="E32" s="21"/>
      <c r="F32" s="21"/>
      <c r="G32" s="21"/>
      <c r="H32" s="21"/>
    </row>
    <row r="33" spans="1:8">
      <c r="C33" s="833"/>
      <c r="D33" s="13"/>
      <c r="E33" s="13"/>
      <c r="F33" s="13"/>
      <c r="G33" s="13"/>
      <c r="H33" s="13"/>
    </row>
    <row r="34" spans="1:8">
      <c r="A34" s="319" t="s">
        <v>1425</v>
      </c>
      <c r="B34" s="319"/>
      <c r="H34" s="1789" t="s">
        <v>376</v>
      </c>
    </row>
    <row r="35" spans="1:8">
      <c r="A35" s="2197" t="s">
        <v>374</v>
      </c>
      <c r="G35" s="301"/>
      <c r="H35" s="595" t="s">
        <v>791</v>
      </c>
    </row>
  </sheetData>
  <sheetProtection password="CF7A" sheet="1" objects="1" scenarios="1"/>
  <customSheetViews>
    <customSheetView guid="{0018DE7A-2A12-41D9-A6DC-D5782C59656B}" fitToPage="1" showRuler="0" topLeftCell="A16">
      <selection activeCell="B31" sqref="B31"/>
      <pageMargins left="0.75" right="0.75" top="1" bottom="1" header="0.5" footer="0.5"/>
      <pageSetup paperSize="9" scale="74" orientation="portrait" r:id="rId1"/>
      <headerFooter alignWithMargins="0"/>
    </customSheetView>
  </customSheetViews>
  <mergeCells count="6">
    <mergeCell ref="A26:B26"/>
    <mergeCell ref="A21:B21"/>
    <mergeCell ref="D10:H10"/>
    <mergeCell ref="D12:H12"/>
    <mergeCell ref="A20:B20"/>
    <mergeCell ref="A25:B25"/>
  </mergeCells>
  <phoneticPr fontId="9" type="noConversion"/>
  <pageMargins left="0.75" right="0.75" top="1" bottom="1" header="0.5" footer="0.5"/>
  <pageSetup paperSize="9" scale="83" orientation="landscape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I74"/>
  <sheetViews>
    <sheetView topLeftCell="A13" zoomScaleNormal="100" zoomScaleSheetLayoutView="100" workbookViewId="0">
      <selection activeCell="C13" sqref="C13:H13"/>
    </sheetView>
  </sheetViews>
  <sheetFormatPr defaultColWidth="9.140625" defaultRowHeight="12.75"/>
  <cols>
    <col min="1" max="2" width="20.7109375" style="1" customWidth="1"/>
    <col min="3" max="3" width="4.7109375" style="1" customWidth="1"/>
    <col min="4" max="8" width="12.7109375" style="1" customWidth="1"/>
    <col min="9" max="16384" width="9.140625" style="1"/>
  </cols>
  <sheetData>
    <row r="6" spans="1:9" ht="15">
      <c r="A6" s="326" t="s">
        <v>1424</v>
      </c>
      <c r="B6" s="835"/>
      <c r="I6" s="301"/>
    </row>
    <row r="7" spans="1:9" ht="15.75">
      <c r="A7" s="702" t="s">
        <v>900</v>
      </c>
      <c r="B7" s="792"/>
      <c r="C7" s="21"/>
      <c r="D7" s="72"/>
    </row>
    <row r="8" spans="1:9" ht="15.75">
      <c r="A8" s="700" t="s">
        <v>1226</v>
      </c>
      <c r="B8" s="792"/>
      <c r="C8" s="21"/>
      <c r="D8" s="21"/>
    </row>
    <row r="9" spans="1:9" ht="15.75" thickBot="1">
      <c r="B9" s="836"/>
    </row>
    <row r="10" spans="1:9" ht="13.5" thickTop="1">
      <c r="A10" s="748"/>
      <c r="B10" s="749"/>
      <c r="C10" s="706"/>
      <c r="D10" s="706"/>
      <c r="E10" s="706"/>
      <c r="F10" s="706"/>
      <c r="G10" s="706"/>
      <c r="H10" s="707"/>
    </row>
    <row r="11" spans="1:9" ht="15.75" thickBot="1">
      <c r="A11" s="322" t="s">
        <v>1247</v>
      </c>
      <c r="B11" s="328"/>
      <c r="C11" s="2461" t="str">
        <f>'Cover '!F5</f>
        <v>(enter name)</v>
      </c>
      <c r="D11" s="2461"/>
      <c r="E11" s="2461"/>
      <c r="F11" s="2461"/>
      <c r="G11" s="2461"/>
      <c r="H11" s="2462"/>
    </row>
    <row r="12" spans="1:9" ht="15">
      <c r="A12" s="322"/>
      <c r="B12" s="328"/>
      <c r="H12" s="751"/>
    </row>
    <row r="13" spans="1:9" ht="15.75" thickBot="1">
      <c r="A13" s="322" t="s">
        <v>98</v>
      </c>
      <c r="B13" s="328"/>
      <c r="C13" s="2461" t="str">
        <f>'Cover '!F7</f>
        <v>(enter year end)</v>
      </c>
      <c r="D13" s="2461"/>
      <c r="E13" s="2461"/>
      <c r="F13" s="2461"/>
      <c r="G13" s="2461"/>
      <c r="H13" s="2462"/>
    </row>
    <row r="14" spans="1:9">
      <c r="A14" s="315"/>
      <c r="B14" s="328"/>
      <c r="C14" s="788"/>
      <c r="D14" s="788"/>
      <c r="E14" s="788"/>
      <c r="F14" s="788"/>
      <c r="G14" s="788"/>
      <c r="H14" s="789"/>
    </row>
    <row r="15" spans="1:9" ht="15.75" thickBot="1">
      <c r="A15" s="322" t="s">
        <v>95</v>
      </c>
      <c r="B15" s="328"/>
      <c r="C15" s="2640"/>
      <c r="D15" s="2640"/>
      <c r="E15" s="2640"/>
      <c r="F15" s="2640"/>
      <c r="G15" s="2640"/>
      <c r="H15" s="2650"/>
    </row>
    <row r="16" spans="1:9" ht="13.5" thickBot="1">
      <c r="A16" s="332"/>
      <c r="B16" s="672"/>
      <c r="C16" s="838"/>
      <c r="D16" s="838"/>
      <c r="E16" s="838"/>
      <c r="F16" s="838"/>
      <c r="G16" s="838"/>
      <c r="H16" s="839"/>
    </row>
    <row r="17" spans="1:8" ht="13.5" thickTop="1">
      <c r="A17" s="21"/>
      <c r="B17" s="328"/>
      <c r="C17" s="711"/>
      <c r="D17" s="711"/>
      <c r="E17" s="711"/>
      <c r="F17" s="711"/>
      <c r="G17" s="711"/>
      <c r="H17" s="711"/>
    </row>
    <row r="18" spans="1:8" ht="15.75" thickBot="1">
      <c r="C18" s="475"/>
      <c r="D18" s="475"/>
      <c r="E18" s="475"/>
      <c r="F18" s="475"/>
      <c r="H18" s="814" t="s">
        <v>371</v>
      </c>
    </row>
    <row r="19" spans="1:8" ht="48">
      <c r="A19" s="163" t="s">
        <v>1229</v>
      </c>
      <c r="B19" s="942"/>
      <c r="C19" s="943"/>
      <c r="D19" s="2644" t="s">
        <v>271</v>
      </c>
      <c r="E19" s="2644" t="s">
        <v>1237</v>
      </c>
      <c r="F19" s="2718" t="s">
        <v>1238</v>
      </c>
      <c r="G19" s="82" t="s">
        <v>1241</v>
      </c>
      <c r="H19" s="158" t="s">
        <v>1242</v>
      </c>
    </row>
    <row r="20" spans="1:8" ht="24">
      <c r="A20" s="164"/>
      <c r="B20" s="944"/>
      <c r="C20" s="945"/>
      <c r="D20" s="2645"/>
      <c r="E20" s="2645"/>
      <c r="F20" s="2719"/>
      <c r="G20" s="36" t="s">
        <v>1236</v>
      </c>
      <c r="H20" s="284"/>
    </row>
    <row r="21" spans="1:8" ht="15.75" thickBot="1">
      <c r="A21" s="164"/>
      <c r="B21" s="944"/>
      <c r="C21" s="945"/>
      <c r="D21" s="945">
        <v>1</v>
      </c>
      <c r="E21" s="945">
        <v>2</v>
      </c>
      <c r="F21" s="587">
        <v>3</v>
      </c>
      <c r="G21" s="36">
        <v>4</v>
      </c>
      <c r="H21" s="284">
        <v>5</v>
      </c>
    </row>
    <row r="22" spans="1:8" ht="15" customHeight="1">
      <c r="A22" s="649" t="s">
        <v>1233</v>
      </c>
      <c r="B22" s="196"/>
      <c r="C22" s="482">
        <v>10</v>
      </c>
      <c r="D22" s="2033"/>
      <c r="E22" s="2033"/>
      <c r="F22" s="2033"/>
      <c r="G22" s="1403">
        <f>D22-(E22+F22)</f>
        <v>0</v>
      </c>
      <c r="H22" s="1974"/>
    </row>
    <row r="23" spans="1:8" ht="21.95" customHeight="1">
      <c r="A23" s="2693" t="s">
        <v>1230</v>
      </c>
      <c r="B23" s="600" t="s">
        <v>1231</v>
      </c>
      <c r="C23" s="486">
        <v>20</v>
      </c>
      <c r="D23" s="2056"/>
      <c r="E23" s="2056"/>
      <c r="F23" s="1688"/>
      <c r="G23" s="1389">
        <f t="shared" ref="G23:G31" si="0">D23-(E23+F23)</f>
        <v>0</v>
      </c>
      <c r="H23" s="1952"/>
    </row>
    <row r="24" spans="1:8" ht="15">
      <c r="A24" s="2694"/>
      <c r="B24" s="612" t="s">
        <v>1125</v>
      </c>
      <c r="C24" s="61">
        <v>21</v>
      </c>
      <c r="D24" s="2035"/>
      <c r="E24" s="2035"/>
      <c r="F24" s="1663"/>
      <c r="G24" s="1389">
        <f t="shared" si="0"/>
        <v>0</v>
      </c>
      <c r="H24" s="1953"/>
    </row>
    <row r="25" spans="1:8" ht="22.5">
      <c r="A25" s="2695"/>
      <c r="B25" s="613" t="s">
        <v>1232</v>
      </c>
      <c r="C25" s="61">
        <v>22</v>
      </c>
      <c r="D25" s="2035"/>
      <c r="E25" s="2035"/>
      <c r="F25" s="1663"/>
      <c r="G25" s="1389">
        <f t="shared" si="0"/>
        <v>0</v>
      </c>
      <c r="H25" s="1953"/>
    </row>
    <row r="26" spans="1:8" ht="22.5" customHeight="1">
      <c r="A26" s="2716" t="s">
        <v>1234</v>
      </c>
      <c r="B26" s="2655"/>
      <c r="C26" s="61">
        <v>30</v>
      </c>
      <c r="D26" s="2035"/>
      <c r="E26" s="2035"/>
      <c r="F26" s="2035"/>
      <c r="G26" s="1389">
        <f t="shared" si="0"/>
        <v>0</v>
      </c>
      <c r="H26" s="1953"/>
    </row>
    <row r="27" spans="1:8" ht="22.5" customHeight="1">
      <c r="A27" s="2713" t="s">
        <v>1235</v>
      </c>
      <c r="B27" s="2714"/>
      <c r="C27" s="61">
        <v>40</v>
      </c>
      <c r="D27" s="2035"/>
      <c r="E27" s="2035"/>
      <c r="F27" s="1663"/>
      <c r="G27" s="1389">
        <f t="shared" si="0"/>
        <v>0</v>
      </c>
      <c r="H27" s="1953"/>
    </row>
    <row r="28" spans="1:8" ht="22.5" customHeight="1">
      <c r="A28" s="2561" t="s">
        <v>1243</v>
      </c>
      <c r="B28" s="2715"/>
      <c r="C28" s="61">
        <v>41</v>
      </c>
      <c r="D28" s="2035"/>
      <c r="E28" s="2035"/>
      <c r="F28" s="1663"/>
      <c r="G28" s="1389">
        <f t="shared" si="0"/>
        <v>0</v>
      </c>
      <c r="H28" s="1953"/>
    </row>
    <row r="29" spans="1:8" ht="16.5" customHeight="1">
      <c r="A29" s="168" t="s">
        <v>1228</v>
      </c>
      <c r="B29" s="602"/>
      <c r="C29" s="61">
        <v>50</v>
      </c>
      <c r="D29" s="2035"/>
      <c r="E29" s="2035"/>
      <c r="F29" s="1663"/>
      <c r="G29" s="1389">
        <f t="shared" si="0"/>
        <v>0</v>
      </c>
      <c r="H29" s="1953"/>
    </row>
    <row r="30" spans="1:8" ht="15">
      <c r="A30" s="244" t="s">
        <v>1227</v>
      </c>
      <c r="B30" s="614"/>
      <c r="C30" s="61">
        <v>60</v>
      </c>
      <c r="D30" s="2035"/>
      <c r="E30" s="2035"/>
      <c r="F30" s="1663"/>
      <c r="G30" s="1389">
        <f t="shared" si="0"/>
        <v>0</v>
      </c>
      <c r="H30" s="1953"/>
    </row>
    <row r="31" spans="1:8" ht="15">
      <c r="A31" s="202" t="s">
        <v>1239</v>
      </c>
      <c r="B31" s="2057"/>
      <c r="C31" s="61">
        <v>70</v>
      </c>
      <c r="D31" s="2035"/>
      <c r="E31" s="2035"/>
      <c r="F31" s="2035"/>
      <c r="G31" s="1397">
        <f t="shared" si="0"/>
        <v>0</v>
      </c>
      <c r="H31" s="1953"/>
    </row>
    <row r="32" spans="1:8" ht="15.75" thickBot="1">
      <c r="A32" s="641" t="s">
        <v>1240</v>
      </c>
      <c r="B32" s="642"/>
      <c r="C32" s="544">
        <v>80</v>
      </c>
      <c r="D32" s="1393">
        <f>SUM(D22:D31)</f>
        <v>0</v>
      </c>
      <c r="E32" s="1393">
        <f>SUM(E22:E31)</f>
        <v>0</v>
      </c>
      <c r="F32" s="1393">
        <f>SUM(F22:F31)</f>
        <v>0</v>
      </c>
      <c r="G32" s="1393">
        <f>SUM(G22:G31)</f>
        <v>0</v>
      </c>
      <c r="H32" s="1394">
        <f>SUM(H22:H31)</f>
        <v>0</v>
      </c>
    </row>
    <row r="33" spans="1:8" ht="15">
      <c r="A33" s="589"/>
      <c r="B33" s="64"/>
      <c r="C33" s="492"/>
      <c r="D33" s="492"/>
      <c r="E33" s="492"/>
      <c r="F33" s="492"/>
      <c r="G33" s="328"/>
      <c r="H33" s="328"/>
    </row>
    <row r="34" spans="1:8" ht="15">
      <c r="A34" s="589"/>
      <c r="B34" s="64"/>
      <c r="C34" s="492"/>
      <c r="D34" s="492"/>
      <c r="E34" s="492"/>
      <c r="F34" s="492"/>
      <c r="G34" s="328"/>
      <c r="H34" s="328"/>
    </row>
    <row r="35" spans="1:8" ht="15">
      <c r="A35" s="589"/>
      <c r="B35" s="64"/>
      <c r="C35" s="492"/>
      <c r="D35" s="492"/>
      <c r="E35" s="492"/>
      <c r="F35" s="492"/>
      <c r="G35" s="328"/>
      <c r="H35" s="328"/>
    </row>
    <row r="36" spans="1:8" ht="15">
      <c r="A36" s="589"/>
      <c r="B36" s="64"/>
      <c r="C36" s="492"/>
      <c r="D36" s="492"/>
      <c r="E36" s="492"/>
      <c r="F36" s="492"/>
      <c r="G36" s="328"/>
      <c r="H36" s="328"/>
    </row>
    <row r="37" spans="1:8" ht="15">
      <c r="A37" s="589"/>
      <c r="B37" s="64"/>
      <c r="C37" s="492"/>
      <c r="D37" s="492"/>
      <c r="E37" s="492"/>
      <c r="F37" s="492"/>
      <c r="G37" s="328"/>
      <c r="H37" s="328"/>
    </row>
    <row r="38" spans="1:8" ht="15">
      <c r="A38" s="589"/>
      <c r="B38" s="64"/>
      <c r="C38" s="492"/>
      <c r="D38" s="492"/>
      <c r="E38" s="492"/>
      <c r="F38" s="492"/>
      <c r="G38" s="328"/>
      <c r="H38" s="328"/>
    </row>
    <row r="39" spans="1:8" ht="15">
      <c r="A39" s="589"/>
      <c r="B39" s="64"/>
      <c r="C39" s="492"/>
      <c r="D39" s="492"/>
      <c r="E39" s="492"/>
      <c r="F39" s="492"/>
      <c r="G39" s="328"/>
      <c r="H39" s="328"/>
    </row>
    <row r="40" spans="1:8" ht="15">
      <c r="A40" s="589"/>
      <c r="B40" s="64"/>
      <c r="C40" s="492"/>
      <c r="D40" s="492"/>
      <c r="E40" s="492"/>
      <c r="F40" s="492"/>
      <c r="G40" s="328"/>
      <c r="H40" s="328"/>
    </row>
    <row r="41" spans="1:8" ht="15">
      <c r="A41" s="589"/>
      <c r="B41" s="64"/>
      <c r="C41" s="492"/>
      <c r="D41" s="492"/>
      <c r="E41" s="492"/>
      <c r="F41" s="492"/>
      <c r="G41" s="328"/>
      <c r="H41" s="328"/>
    </row>
    <row r="42" spans="1:8" ht="15">
      <c r="A42" s="589"/>
      <c r="B42" s="64"/>
      <c r="C42" s="492"/>
      <c r="D42" s="492"/>
      <c r="E42" s="492"/>
      <c r="F42" s="492"/>
      <c r="G42" s="328"/>
      <c r="H42" s="328"/>
    </row>
    <row r="43" spans="1:8" ht="15">
      <c r="A43" s="589"/>
      <c r="B43" s="64"/>
      <c r="C43" s="492"/>
      <c r="D43" s="492"/>
      <c r="E43" s="492"/>
      <c r="F43" s="492"/>
      <c r="G43" s="328"/>
      <c r="H43" s="328"/>
    </row>
    <row r="44" spans="1:8" ht="15">
      <c r="A44" s="589"/>
      <c r="B44" s="64"/>
      <c r="C44" s="492"/>
      <c r="D44" s="492"/>
      <c r="E44" s="492"/>
      <c r="F44" s="492"/>
      <c r="G44" s="328"/>
      <c r="H44" s="328"/>
    </row>
    <row r="45" spans="1:8" ht="15">
      <c r="A45" s="589"/>
      <c r="B45" s="64"/>
      <c r="C45" s="492"/>
      <c r="D45" s="492"/>
      <c r="E45" s="492"/>
      <c r="F45" s="492"/>
      <c r="G45" s="328"/>
      <c r="H45" s="328"/>
    </row>
    <row r="46" spans="1:8" ht="15">
      <c r="A46" s="589"/>
      <c r="B46" s="64"/>
      <c r="C46" s="492"/>
      <c r="D46" s="492"/>
      <c r="E46" s="492"/>
      <c r="F46" s="492"/>
      <c r="G46" s="328"/>
      <c r="H46" s="328"/>
    </row>
    <row r="47" spans="1:8" ht="15">
      <c r="A47" s="589"/>
      <c r="B47" s="64"/>
      <c r="C47" s="492"/>
      <c r="D47" s="492"/>
      <c r="E47" s="492"/>
      <c r="F47" s="492"/>
      <c r="G47" s="328"/>
      <c r="H47" s="328"/>
    </row>
    <row r="48" spans="1:8" ht="15">
      <c r="A48" s="589"/>
      <c r="B48" s="64"/>
      <c r="C48" s="492"/>
      <c r="D48" s="492"/>
      <c r="E48" s="492"/>
      <c r="F48" s="492"/>
      <c r="G48" s="328"/>
      <c r="H48" s="328"/>
    </row>
    <row r="49" spans="1:8" ht="15">
      <c r="A49" s="589"/>
      <c r="B49" s="64"/>
      <c r="C49" s="492"/>
      <c r="D49" s="492"/>
      <c r="E49" s="492"/>
      <c r="F49" s="492"/>
      <c r="G49" s="328"/>
      <c r="H49" s="328"/>
    </row>
    <row r="50" spans="1:8" ht="15">
      <c r="A50" s="589"/>
      <c r="B50" s="64"/>
      <c r="C50" s="492"/>
      <c r="D50" s="492"/>
      <c r="E50" s="492"/>
      <c r="F50" s="492"/>
      <c r="G50" s="328"/>
      <c r="H50" s="328"/>
    </row>
    <row r="51" spans="1:8" ht="15">
      <c r="A51" s="589"/>
      <c r="B51" s="64"/>
      <c r="C51" s="492"/>
      <c r="D51" s="492"/>
      <c r="E51" s="492"/>
      <c r="F51" s="492"/>
      <c r="G51" s="328"/>
      <c r="H51" s="328"/>
    </row>
    <row r="52" spans="1:8" ht="15">
      <c r="A52" s="610"/>
      <c r="B52" s="611"/>
      <c r="C52" s="648"/>
      <c r="D52" s="648"/>
      <c r="E52" s="648"/>
      <c r="F52" s="648"/>
      <c r="G52" s="833"/>
      <c r="H52" s="833"/>
    </row>
    <row r="53" spans="1:8">
      <c r="A53" s="319" t="s">
        <v>1425</v>
      </c>
      <c r="B53" s="335"/>
      <c r="C53" s="2717" t="s">
        <v>1403</v>
      </c>
      <c r="D53" s="2717"/>
      <c r="E53" s="2717"/>
      <c r="F53" s="2717"/>
      <c r="G53" s="2717"/>
      <c r="H53" s="2717"/>
    </row>
    <row r="54" spans="1:8">
      <c r="A54" s="327" t="s">
        <v>793</v>
      </c>
      <c r="B54" s="78"/>
      <c r="C54" s="2470" t="s">
        <v>797</v>
      </c>
      <c r="D54" s="2470"/>
      <c r="E54" s="2470"/>
      <c r="F54" s="2470"/>
      <c r="G54" s="2470"/>
      <c r="H54" s="2470"/>
    </row>
    <row r="55" spans="1:8" ht="15">
      <c r="A55" s="589"/>
      <c r="B55" s="64"/>
      <c r="C55" s="492"/>
      <c r="D55" s="492"/>
      <c r="E55" s="492"/>
      <c r="F55" s="492"/>
      <c r="G55" s="328"/>
      <c r="H55" s="328"/>
    </row>
    <row r="56" spans="1:8" ht="15">
      <c r="A56" s="589"/>
      <c r="B56" s="64"/>
      <c r="C56" s="492"/>
      <c r="D56" s="492"/>
      <c r="E56" s="492"/>
      <c r="F56" s="492"/>
      <c r="G56" s="328"/>
      <c r="H56" s="328"/>
    </row>
    <row r="57" spans="1:8" ht="15">
      <c r="A57" s="589"/>
      <c r="B57" s="64"/>
      <c r="C57" s="492"/>
      <c r="D57" s="492"/>
      <c r="E57" s="492"/>
      <c r="F57" s="492"/>
      <c r="G57" s="328"/>
      <c r="H57" s="328"/>
    </row>
    <row r="58" spans="1:8" ht="15">
      <c r="A58" s="589"/>
      <c r="B58" s="64"/>
      <c r="C58" s="492"/>
      <c r="D58" s="492"/>
      <c r="E58" s="492"/>
      <c r="F58" s="492"/>
      <c r="G58" s="328"/>
      <c r="H58" s="328"/>
    </row>
    <row r="59" spans="1:8" ht="15">
      <c r="A59" s="589"/>
      <c r="B59" s="64"/>
      <c r="C59" s="492"/>
      <c r="D59" s="492"/>
      <c r="E59" s="492"/>
      <c r="F59" s="492"/>
      <c r="G59" s="328"/>
      <c r="H59" s="328"/>
    </row>
    <row r="73" spans="2:9">
      <c r="B73" s="309"/>
      <c r="C73" s="21"/>
      <c r="D73" s="21"/>
      <c r="E73" s="21"/>
      <c r="F73" s="21"/>
      <c r="G73" s="21"/>
      <c r="H73" s="21"/>
      <c r="I73" s="21"/>
    </row>
    <row r="74" spans="2:9">
      <c r="C74" s="21"/>
      <c r="D74" s="21"/>
      <c r="E74" s="21"/>
      <c r="F74" s="21"/>
      <c r="G74" s="21"/>
      <c r="H74" s="21"/>
    </row>
  </sheetData>
  <sheetProtection password="CF7A" sheet="1" objects="1" scenarios="1"/>
  <customSheetViews>
    <customSheetView guid="{0018DE7A-2A12-41D9-A6DC-D5782C59656B}" showRuler="0">
      <selection activeCell="F35" sqref="F35"/>
      <rowBreaks count="1" manualBreakCount="1">
        <brk id="53" max="16383" man="1"/>
      </rowBreaks>
      <pageMargins left="0.75" right="0.75" top="1" bottom="1" header="0.5" footer="0.5"/>
      <pageSetup paperSize="9" scale="80" orientation="portrait" r:id="rId1"/>
      <headerFooter alignWithMargins="0"/>
    </customSheetView>
  </customSheetViews>
  <mergeCells count="12">
    <mergeCell ref="C54:H54"/>
    <mergeCell ref="D19:D20"/>
    <mergeCell ref="E19:E20"/>
    <mergeCell ref="C53:H53"/>
    <mergeCell ref="F19:F20"/>
    <mergeCell ref="A23:A25"/>
    <mergeCell ref="A27:B27"/>
    <mergeCell ref="A28:B28"/>
    <mergeCell ref="A26:B26"/>
    <mergeCell ref="C11:H11"/>
    <mergeCell ref="C13:H13"/>
    <mergeCell ref="C15:H15"/>
  </mergeCells>
  <phoneticPr fontId="10" type="noConversion"/>
  <pageMargins left="0.75" right="0.75" top="1" bottom="1" header="0.5" footer="0.5"/>
  <pageSetup paperSize="9" scale="80" orientation="portrait" r:id="rId2"/>
  <headerFooter alignWithMargins="0"/>
  <rowBreaks count="1" manualBreakCount="1">
    <brk id="54" max="16383" man="1"/>
  </rowBreaks>
  <drawing r:id="rId3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5:F56"/>
  <sheetViews>
    <sheetView topLeftCell="A13" workbookViewId="0">
      <selection activeCell="J26" sqref="J26"/>
    </sheetView>
  </sheetViews>
  <sheetFormatPr defaultColWidth="9.140625" defaultRowHeight="12.75"/>
  <cols>
    <col min="1" max="1" width="25.85546875" style="1" customWidth="1"/>
    <col min="2" max="2" width="18.5703125" style="1" customWidth="1"/>
    <col min="3" max="3" width="25.85546875" style="1" customWidth="1"/>
    <col min="4" max="4" width="6.42578125" style="1" customWidth="1"/>
    <col min="5" max="6" width="14.140625" style="1" customWidth="1"/>
    <col min="7" max="16384" width="9.140625" style="1"/>
  </cols>
  <sheetData>
    <row r="5" spans="1:6" ht="15">
      <c r="A5" s="326" t="s">
        <v>1424</v>
      </c>
      <c r="B5" s="835"/>
      <c r="D5" s="309"/>
    </row>
    <row r="6" spans="1:6" ht="15.75">
      <c r="A6" s="702" t="s">
        <v>196</v>
      </c>
      <c r="B6" s="792"/>
      <c r="C6" s="18"/>
      <c r="D6" s="309"/>
    </row>
    <row r="7" spans="1:6" ht="15.75" thickBot="1">
      <c r="A7" s="326"/>
      <c r="B7" s="836"/>
      <c r="D7" s="309"/>
    </row>
    <row r="8" spans="1:6" ht="13.5" thickTop="1">
      <c r="A8" s="748"/>
      <c r="B8" s="749"/>
      <c r="C8" s="706"/>
      <c r="D8" s="749"/>
      <c r="E8" s="706"/>
      <c r="F8" s="707"/>
    </row>
    <row r="9" spans="1:6" ht="15.75" thickBot="1">
      <c r="A9" s="322" t="s">
        <v>1247</v>
      </c>
      <c r="B9" s="328"/>
      <c r="C9" s="2461" t="str">
        <f>'Cover '!F5</f>
        <v>(enter name)</v>
      </c>
      <c r="D9" s="2461"/>
      <c r="E9" s="2461"/>
      <c r="F9" s="2462"/>
    </row>
    <row r="10" spans="1:6">
      <c r="A10" s="315"/>
      <c r="B10" s="328"/>
      <c r="C10" s="21"/>
      <c r="D10" s="711"/>
      <c r="E10" s="711"/>
      <c r="F10" s="712"/>
    </row>
    <row r="11" spans="1:6" ht="15.75" thickBot="1">
      <c r="A11" s="322" t="s">
        <v>98</v>
      </c>
      <c r="B11" s="328"/>
      <c r="C11" s="2461" t="str">
        <f>'Cover '!F7</f>
        <v>(enter year end)</v>
      </c>
      <c r="D11" s="2461"/>
      <c r="E11" s="2461"/>
      <c r="F11" s="2462"/>
    </row>
    <row r="12" spans="1:6" ht="13.5" thickBot="1">
      <c r="A12" s="332"/>
      <c r="B12" s="672"/>
      <c r="C12" s="790"/>
      <c r="D12" s="790"/>
      <c r="E12" s="790"/>
      <c r="F12" s="791"/>
    </row>
    <row r="13" spans="1:6" ht="13.5" thickTop="1">
      <c r="A13" s="21"/>
      <c r="B13" s="328"/>
      <c r="C13" s="711"/>
      <c r="D13" s="711"/>
      <c r="E13" s="711"/>
      <c r="F13" s="711"/>
    </row>
    <row r="14" spans="1:6" ht="15.75" thickBot="1">
      <c r="D14" s="475"/>
      <c r="F14" s="814" t="s">
        <v>371</v>
      </c>
    </row>
    <row r="15" spans="1:6" ht="36">
      <c r="A15" s="956"/>
      <c r="B15" s="169"/>
      <c r="C15" s="169"/>
      <c r="D15" s="170"/>
      <c r="E15" s="82" t="s">
        <v>1287</v>
      </c>
      <c r="F15" s="158" t="s">
        <v>1288</v>
      </c>
    </row>
    <row r="16" spans="1:6" ht="15" customHeight="1">
      <c r="A16" s="974"/>
      <c r="B16" s="34"/>
      <c r="C16" s="34"/>
      <c r="D16" s="35"/>
      <c r="E16" s="36"/>
      <c r="F16" s="157"/>
    </row>
    <row r="17" spans="1:6" ht="14.25">
      <c r="A17" s="975"/>
      <c r="B17" s="37"/>
      <c r="C17" s="37"/>
      <c r="D17" s="38"/>
      <c r="E17" s="73">
        <v>1</v>
      </c>
      <c r="F17" s="542">
        <v>2</v>
      </c>
    </row>
    <row r="18" spans="1:6" ht="15">
      <c r="A18" s="178" t="s">
        <v>1326</v>
      </c>
      <c r="B18" s="41"/>
      <c r="C18" s="976"/>
      <c r="D18" s="977"/>
      <c r="E18" s="41"/>
      <c r="F18" s="179"/>
    </row>
    <row r="19" spans="1:6" ht="15">
      <c r="A19" s="180" t="s">
        <v>223</v>
      </c>
      <c r="B19" s="13"/>
      <c r="C19" s="611"/>
      <c r="D19" s="648"/>
      <c r="E19" s="13"/>
      <c r="F19" s="149"/>
    </row>
    <row r="20" spans="1:6" ht="24.95" customHeight="1">
      <c r="A20" s="2716" t="s">
        <v>1088</v>
      </c>
      <c r="B20" s="2654"/>
      <c r="C20" s="2655"/>
      <c r="D20" s="61">
        <v>10</v>
      </c>
      <c r="E20" s="1975"/>
      <c r="F20" s="1953"/>
    </row>
    <row r="21" spans="1:6" ht="15">
      <c r="A21" s="2724" t="s">
        <v>1089</v>
      </c>
      <c r="B21" s="2725"/>
      <c r="C21" s="2726"/>
      <c r="D21" s="61">
        <v>11</v>
      </c>
      <c r="E21" s="1975"/>
      <c r="F21" s="1953"/>
    </row>
    <row r="22" spans="1:6" ht="33" customHeight="1">
      <c r="A22" s="2716" t="s">
        <v>799</v>
      </c>
      <c r="B22" s="2720"/>
      <c r="C22" s="2665"/>
      <c r="D22" s="61">
        <v>12</v>
      </c>
      <c r="E22" s="1975"/>
      <c r="F22" s="1953"/>
    </row>
    <row r="23" spans="1:6" ht="21.95" customHeight="1">
      <c r="A23" s="2731" t="s">
        <v>798</v>
      </c>
      <c r="B23" s="2732"/>
      <c r="C23" s="245"/>
      <c r="D23" s="61">
        <v>13</v>
      </c>
      <c r="E23" s="1975"/>
      <c r="F23" s="1953"/>
    </row>
    <row r="24" spans="1:6" ht="27" customHeight="1">
      <c r="A24" s="2716" t="s">
        <v>800</v>
      </c>
      <c r="B24" s="2654"/>
      <c r="C24" s="2655"/>
      <c r="D24" s="61">
        <v>14</v>
      </c>
      <c r="E24" s="1975"/>
      <c r="F24" s="1953"/>
    </row>
    <row r="25" spans="1:6" ht="27" customHeight="1">
      <c r="A25" s="168" t="s">
        <v>794</v>
      </c>
      <c r="B25" s="45"/>
      <c r="C25" s="46"/>
      <c r="D25" s="978" t="s">
        <v>1102</v>
      </c>
      <c r="E25" s="1975"/>
      <c r="F25" s="1953"/>
    </row>
    <row r="26" spans="1:6" ht="27" customHeight="1">
      <c r="A26" s="2716" t="s">
        <v>875</v>
      </c>
      <c r="B26" s="2654"/>
      <c r="C26" s="2655"/>
      <c r="D26" s="61">
        <v>16</v>
      </c>
      <c r="E26" s="1975"/>
      <c r="F26" s="1953"/>
    </row>
    <row r="27" spans="1:6" ht="15">
      <c r="A27" s="2728" t="s">
        <v>1703</v>
      </c>
      <c r="B27" s="2729"/>
      <c r="C27" s="2730"/>
      <c r="D27" s="61">
        <v>17</v>
      </c>
      <c r="E27" s="1975"/>
      <c r="F27" s="1953"/>
    </row>
    <row r="28" spans="1:6" ht="15">
      <c r="A28" s="2716" t="s">
        <v>843</v>
      </c>
      <c r="B28" s="2664"/>
      <c r="C28" s="2727"/>
      <c r="D28" s="61">
        <v>20</v>
      </c>
      <c r="E28" s="1389">
        <f>SUM(E20:E27)</f>
        <v>0</v>
      </c>
      <c r="F28" s="1390">
        <f>SUM(F20:F27)</f>
        <v>0</v>
      </c>
    </row>
    <row r="29" spans="1:6" ht="15">
      <c r="A29" s="239"/>
      <c r="B29" s="167"/>
      <c r="C29" s="167"/>
      <c r="D29" s="492"/>
      <c r="E29" s="1391"/>
      <c r="F29" s="1392"/>
    </row>
    <row r="30" spans="1:6" ht="27.75" customHeight="1" thickBot="1">
      <c r="A30" s="2716" t="s">
        <v>801</v>
      </c>
      <c r="B30" s="2720"/>
      <c r="C30" s="2665"/>
      <c r="D30" s="544">
        <v>31</v>
      </c>
      <c r="E30" s="1976"/>
      <c r="F30" s="1977"/>
    </row>
    <row r="31" spans="1:6" ht="25.5" customHeight="1" thickBot="1">
      <c r="A31" s="2721" t="s">
        <v>802</v>
      </c>
      <c r="B31" s="2722"/>
      <c r="C31" s="2723"/>
      <c r="D31" s="544">
        <v>32</v>
      </c>
      <c r="E31" s="1976"/>
      <c r="F31" s="1977"/>
    </row>
    <row r="55" spans="1:6">
      <c r="A55" s="319" t="s">
        <v>1425</v>
      </c>
      <c r="B55" s="335"/>
      <c r="C55" s="2469" t="s">
        <v>1704</v>
      </c>
      <c r="D55" s="2469"/>
      <c r="E55" s="2469"/>
      <c r="F55" s="2469"/>
    </row>
    <row r="56" spans="1:6">
      <c r="A56" s="327" t="s">
        <v>795</v>
      </c>
      <c r="B56" s="78"/>
      <c r="C56" s="2470" t="s">
        <v>796</v>
      </c>
      <c r="D56" s="2470"/>
      <c r="E56" s="2470"/>
      <c r="F56" s="2470"/>
    </row>
  </sheetData>
  <sheetProtection password="CF7A" sheet="1" objects="1" scenarios="1"/>
  <customSheetViews>
    <customSheetView guid="{0018DE7A-2A12-41D9-A6DC-D5782C59656B}" fitToPage="1" showRuler="0" topLeftCell="A61">
      <selection activeCell="A54" sqref="A54"/>
      <pageMargins left="0.75" right="0.75" top="1" bottom="1" header="0.5" footer="0.5"/>
      <pageSetup paperSize="9" scale="84" orientation="portrait" r:id="rId1"/>
      <headerFooter alignWithMargins="0"/>
    </customSheetView>
  </customSheetViews>
  <mergeCells count="14">
    <mergeCell ref="C9:F9"/>
    <mergeCell ref="C11:F11"/>
    <mergeCell ref="C55:F55"/>
    <mergeCell ref="C56:F56"/>
    <mergeCell ref="A30:C30"/>
    <mergeCell ref="A31:C31"/>
    <mergeCell ref="A20:C20"/>
    <mergeCell ref="A21:C21"/>
    <mergeCell ref="A28:C28"/>
    <mergeCell ref="A22:C22"/>
    <mergeCell ref="A24:C24"/>
    <mergeCell ref="A27:C27"/>
    <mergeCell ref="A23:B23"/>
    <mergeCell ref="A26:C26"/>
  </mergeCells>
  <phoneticPr fontId="9" type="noConversion"/>
  <pageMargins left="0.75" right="0.75" top="1" bottom="1" header="0.5" footer="0.5"/>
  <pageSetup paperSize="9" scale="83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G59"/>
  <sheetViews>
    <sheetView topLeftCell="A37" workbookViewId="0">
      <selection activeCell="D12" sqref="D12:F12"/>
    </sheetView>
  </sheetViews>
  <sheetFormatPr defaultColWidth="9.140625" defaultRowHeight="12.75"/>
  <cols>
    <col min="1" max="1" width="27.7109375" style="1" customWidth="1"/>
    <col min="2" max="2" width="4.7109375" style="1" customWidth="1"/>
    <col min="3" max="3" width="14.85546875" style="1" customWidth="1"/>
    <col min="4" max="5" width="15" style="1" customWidth="1"/>
    <col min="6" max="6" width="15.5703125" style="1" customWidth="1"/>
    <col min="7" max="16384" width="9.140625" style="1"/>
  </cols>
  <sheetData>
    <row r="4" spans="1:7">
      <c r="A4" s="76"/>
      <c r="E4" s="44"/>
    </row>
    <row r="5" spans="1:7">
      <c r="A5" s="76"/>
      <c r="E5" s="44"/>
    </row>
    <row r="6" spans="1:7" ht="15">
      <c r="A6" s="326" t="s">
        <v>1424</v>
      </c>
      <c r="B6" s="835"/>
      <c r="D6" s="135"/>
      <c r="E6" s="135"/>
      <c r="F6" s="135"/>
    </row>
    <row r="7" spans="1:7" ht="15.75">
      <c r="A7" s="702" t="s">
        <v>1152</v>
      </c>
      <c r="B7" s="792"/>
      <c r="C7" s="18"/>
      <c r="D7" s="309"/>
    </row>
    <row r="8" spans="1:7" ht="15.75" thickBot="1">
      <c r="A8" s="326"/>
      <c r="B8" s="836"/>
      <c r="D8" s="309"/>
    </row>
    <row r="9" spans="1:7" ht="13.5" thickTop="1">
      <c r="A9" s="748"/>
      <c r="B9" s="749"/>
      <c r="C9" s="706"/>
      <c r="D9" s="749"/>
      <c r="E9" s="706"/>
      <c r="F9" s="707"/>
    </row>
    <row r="10" spans="1:7" ht="15.75" thickBot="1">
      <c r="A10" s="322" t="s">
        <v>1247</v>
      </c>
      <c r="B10" s="328"/>
      <c r="C10" s="21"/>
      <c r="D10" s="2461" t="str">
        <f>'Cover '!F5</f>
        <v>(enter name)</v>
      </c>
      <c r="E10" s="2461"/>
      <c r="F10" s="2462"/>
    </row>
    <row r="11" spans="1:7" ht="15">
      <c r="A11" s="322"/>
      <c r="B11" s="328"/>
      <c r="C11" s="21"/>
      <c r="D11" s="783"/>
      <c r="E11" s="196"/>
      <c r="F11" s="938"/>
    </row>
    <row r="12" spans="1:7" ht="15.75" thickBot="1">
      <c r="A12" s="322" t="s">
        <v>98</v>
      </c>
      <c r="B12" s="328"/>
      <c r="C12" s="21"/>
      <c r="D12" s="2461" t="str">
        <f>'Cover '!F7</f>
        <v>(enter year end)</v>
      </c>
      <c r="E12" s="2461"/>
      <c r="F12" s="2462"/>
    </row>
    <row r="13" spans="1:7">
      <c r="A13" s="315"/>
      <c r="B13" s="328"/>
      <c r="C13" s="21"/>
      <c r="D13" s="788"/>
      <c r="E13" s="788"/>
      <c r="F13" s="789"/>
      <c r="G13" s="21"/>
    </row>
    <row r="14" spans="1:7" ht="15.75" thickBot="1">
      <c r="A14" s="322" t="s">
        <v>94</v>
      </c>
      <c r="B14" s="328"/>
      <c r="C14" s="21"/>
      <c r="D14" s="2640"/>
      <c r="E14" s="2640"/>
      <c r="F14" s="2650"/>
      <c r="G14" s="21"/>
    </row>
    <row r="15" spans="1:7" ht="13.5" thickBot="1">
      <c r="A15" s="332"/>
      <c r="B15" s="672"/>
      <c r="C15" s="790"/>
      <c r="D15" s="838"/>
      <c r="E15" s="838"/>
      <c r="F15" s="839"/>
      <c r="G15" s="21"/>
    </row>
    <row r="16" spans="1:7" ht="13.5" thickTop="1">
      <c r="A16" s="21"/>
      <c r="B16" s="328"/>
      <c r="C16" s="711"/>
      <c r="D16" s="711"/>
      <c r="E16" s="711"/>
      <c r="F16" s="711"/>
      <c r="G16" s="21"/>
    </row>
    <row r="17" spans="1:6" ht="13.5" thickBot="1">
      <c r="F17" s="814" t="s">
        <v>371</v>
      </c>
    </row>
    <row r="18" spans="1:6" ht="13.5" thickBot="1">
      <c r="A18" s="979"/>
      <c r="B18" s="979"/>
      <c r="C18" s="2733" t="s">
        <v>319</v>
      </c>
      <c r="D18" s="2734"/>
      <c r="E18" s="2733" t="s">
        <v>320</v>
      </c>
      <c r="F18" s="2734"/>
    </row>
    <row r="19" spans="1:6" ht="36">
      <c r="A19" s="285" t="s">
        <v>311</v>
      </c>
      <c r="B19" s="980"/>
      <c r="C19" s="286" t="s">
        <v>1287</v>
      </c>
      <c r="D19" s="284" t="s">
        <v>1288</v>
      </c>
      <c r="E19" s="36" t="s">
        <v>1287</v>
      </c>
      <c r="F19" s="284" t="s">
        <v>1288</v>
      </c>
    </row>
    <row r="20" spans="1:6" ht="13.5" thickBot="1">
      <c r="A20" s="981"/>
      <c r="B20" s="981"/>
      <c r="C20" s="286">
        <v>1</v>
      </c>
      <c r="D20" s="157">
        <v>2</v>
      </c>
      <c r="E20" s="36">
        <v>3</v>
      </c>
      <c r="F20" s="157">
        <v>4</v>
      </c>
    </row>
    <row r="21" spans="1:6">
      <c r="A21" s="558" t="s">
        <v>317</v>
      </c>
      <c r="B21" s="234"/>
      <c r="C21" s="1395"/>
      <c r="D21" s="1395"/>
      <c r="E21" s="1395"/>
      <c r="F21" s="1396"/>
    </row>
    <row r="22" spans="1:6">
      <c r="A22" s="194" t="s">
        <v>312</v>
      </c>
      <c r="B22" s="431"/>
      <c r="C22" s="2008"/>
      <c r="D22" s="2008"/>
      <c r="E22" s="2008"/>
      <c r="F22" s="1952"/>
    </row>
    <row r="23" spans="1:6">
      <c r="A23" s="235" t="s">
        <v>313</v>
      </c>
      <c r="B23" s="6"/>
      <c r="C23" s="1975"/>
      <c r="D23" s="1975"/>
      <c r="E23" s="1975"/>
      <c r="F23" s="1953"/>
    </row>
    <row r="24" spans="1:6">
      <c r="A24" s="556" t="s">
        <v>314</v>
      </c>
      <c r="B24" s="6"/>
      <c r="C24" s="1975"/>
      <c r="D24" s="1975"/>
      <c r="E24" s="1975"/>
      <c r="F24" s="1953"/>
    </row>
    <row r="25" spans="1:6">
      <c r="A25" s="235" t="s">
        <v>315</v>
      </c>
      <c r="B25" s="6"/>
      <c r="C25" s="1975"/>
      <c r="D25" s="1975"/>
      <c r="E25" s="1975"/>
      <c r="F25" s="1953"/>
    </row>
    <row r="26" spans="1:6" ht="13.5" thickBot="1">
      <c r="A26" s="557" t="s">
        <v>316</v>
      </c>
      <c r="B26" s="16"/>
      <c r="C26" s="1976"/>
      <c r="D26" s="1976"/>
      <c r="E26" s="1976"/>
      <c r="F26" s="1977"/>
    </row>
    <row r="27" spans="1:6" ht="13.5" thickBot="1">
      <c r="A27" s="287" t="s">
        <v>322</v>
      </c>
      <c r="B27" s="94"/>
      <c r="C27" s="1399">
        <f>SUM(C22:C26)</f>
        <v>0</v>
      </c>
      <c r="D27" s="1399">
        <f>SUM(D22:D26)</f>
        <v>0</v>
      </c>
      <c r="E27" s="1399">
        <f>SUM(E22:E26)</f>
        <v>0</v>
      </c>
      <c r="F27" s="1400">
        <f>SUM(F22:F26)</f>
        <v>0</v>
      </c>
    </row>
    <row r="28" spans="1:6" ht="13.5" thickBot="1">
      <c r="A28" s="287"/>
      <c r="B28" s="95"/>
      <c r="C28" s="1401"/>
      <c r="D28" s="1401"/>
      <c r="E28" s="1401"/>
      <c r="F28" s="1402"/>
    </row>
    <row r="29" spans="1:6">
      <c r="A29" s="558" t="s">
        <v>318</v>
      </c>
      <c r="B29" s="234"/>
      <c r="C29" s="1403"/>
      <c r="D29" s="1403"/>
      <c r="E29" s="1403"/>
      <c r="F29" s="1404"/>
    </row>
    <row r="30" spans="1:6">
      <c r="A30" s="194" t="s">
        <v>312</v>
      </c>
      <c r="B30" s="431"/>
      <c r="C30" s="2008"/>
      <c r="D30" s="2008"/>
      <c r="E30" s="2008"/>
      <c r="F30" s="1952"/>
    </row>
    <row r="31" spans="1:6">
      <c r="A31" s="235" t="s">
        <v>313</v>
      </c>
      <c r="B31" s="6"/>
      <c r="C31" s="1975"/>
      <c r="D31" s="1975"/>
      <c r="E31" s="1975"/>
      <c r="F31" s="1953"/>
    </row>
    <row r="32" spans="1:6">
      <c r="A32" s="556" t="s">
        <v>314</v>
      </c>
      <c r="B32" s="6"/>
      <c r="C32" s="1975"/>
      <c r="D32" s="1975"/>
      <c r="E32" s="1975"/>
      <c r="F32" s="1953"/>
    </row>
    <row r="33" spans="1:6">
      <c r="A33" s="235" t="s">
        <v>315</v>
      </c>
      <c r="B33" s="6"/>
      <c r="C33" s="1975"/>
      <c r="D33" s="1975"/>
      <c r="E33" s="1975"/>
      <c r="F33" s="1953"/>
    </row>
    <row r="34" spans="1:6" ht="13.5" thickBot="1">
      <c r="A34" s="557" t="s">
        <v>316</v>
      </c>
      <c r="B34" s="16"/>
      <c r="C34" s="1976"/>
      <c r="D34" s="1976"/>
      <c r="E34" s="1976"/>
      <c r="F34" s="1977"/>
    </row>
    <row r="35" spans="1:6" ht="13.5" thickBot="1">
      <c r="A35" s="287" t="s">
        <v>323</v>
      </c>
      <c r="B35" s="275"/>
      <c r="C35" s="1399">
        <f>SUM(C30:C34)</f>
        <v>0</v>
      </c>
      <c r="D35" s="1399">
        <f>SUM(D30:D34)</f>
        <v>0</v>
      </c>
      <c r="E35" s="1399">
        <f>SUM(E30:E34)</f>
        <v>0</v>
      </c>
      <c r="F35" s="1400">
        <f>SUM(F30:F34)</f>
        <v>0</v>
      </c>
    </row>
    <row r="36" spans="1:6" ht="13.5" thickBot="1">
      <c r="A36" s="287"/>
      <c r="B36" s="95"/>
      <c r="C36" s="1401"/>
      <c r="D36" s="1401"/>
      <c r="E36" s="1401"/>
      <c r="F36" s="1402"/>
    </row>
    <row r="37" spans="1:6" ht="13.5" thickBot="1">
      <c r="A37" s="275" t="s">
        <v>321</v>
      </c>
      <c r="B37" s="979"/>
      <c r="C37" s="1405">
        <f>C27+C35</f>
        <v>0</v>
      </c>
      <c r="D37" s="1406">
        <f>D35+D27</f>
        <v>0</v>
      </c>
      <c r="E37" s="1407">
        <f>E35+E27</f>
        <v>0</v>
      </c>
      <c r="F37" s="1408">
        <f>F35+F27</f>
        <v>0</v>
      </c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1"/>
      <c r="C39" s="21"/>
      <c r="D39" s="21"/>
      <c r="E39" s="21"/>
      <c r="F39" s="21"/>
    </row>
    <row r="40" spans="1:6">
      <c r="A40" s="21"/>
      <c r="B40" s="21"/>
      <c r="C40" s="2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pans="1:6">
      <c r="A49" s="21"/>
      <c r="B49" s="21"/>
      <c r="C49" s="21"/>
      <c r="D49" s="21"/>
      <c r="E49" s="21"/>
      <c r="F49" s="21"/>
    </row>
    <row r="50" spans="1:6">
      <c r="A50" s="21"/>
      <c r="B50" s="21"/>
      <c r="C50" s="21"/>
      <c r="D50" s="21"/>
      <c r="E50" s="21"/>
      <c r="F50" s="21"/>
    </row>
    <row r="51" spans="1:6">
      <c r="A51" s="21"/>
      <c r="B51" s="21"/>
      <c r="C51" s="21"/>
      <c r="D51" s="21"/>
      <c r="E51" s="21"/>
      <c r="F51" s="21"/>
    </row>
    <row r="52" spans="1:6">
      <c r="A52" s="21"/>
      <c r="B52" s="21"/>
      <c r="C52" s="21"/>
      <c r="D52" s="21"/>
      <c r="E52" s="21"/>
      <c r="F52" s="21"/>
    </row>
    <row r="53" spans="1:6">
      <c r="A53" s="21"/>
      <c r="B53" s="21"/>
      <c r="C53" s="21"/>
      <c r="D53" s="21"/>
      <c r="E53" s="21"/>
      <c r="F53" s="21"/>
    </row>
    <row r="54" spans="1:6">
      <c r="A54" s="21"/>
      <c r="B54" s="21"/>
      <c r="C54" s="21"/>
      <c r="D54" s="21"/>
      <c r="E54" s="21"/>
      <c r="F54" s="21"/>
    </row>
    <row r="55" spans="1:6">
      <c r="A55" s="21"/>
      <c r="B55" s="21"/>
      <c r="C55" s="21"/>
      <c r="D55" s="21"/>
      <c r="E55" s="21"/>
      <c r="F55" s="21"/>
    </row>
    <row r="56" spans="1:6">
      <c r="A56" s="21"/>
      <c r="B56" s="21"/>
      <c r="C56" s="21"/>
      <c r="D56" s="21"/>
      <c r="E56" s="21"/>
      <c r="F56" s="21"/>
    </row>
    <row r="58" spans="1:6">
      <c r="A58" s="319" t="s">
        <v>1425</v>
      </c>
      <c r="B58" s="335"/>
      <c r="C58" s="2465" t="s">
        <v>403</v>
      </c>
      <c r="D58" s="2465"/>
      <c r="E58" s="2465"/>
      <c r="F58" s="2465"/>
    </row>
    <row r="59" spans="1:6">
      <c r="A59" s="327" t="s">
        <v>804</v>
      </c>
      <c r="B59" s="78"/>
      <c r="C59" s="2470" t="s">
        <v>803</v>
      </c>
      <c r="D59" s="2470"/>
      <c r="E59" s="2470"/>
      <c r="F59" s="2470"/>
    </row>
  </sheetData>
  <sheetProtection password="CF7A" sheet="1" objects="1" scenarios="1"/>
  <customSheetViews>
    <customSheetView guid="{0018DE7A-2A12-41D9-A6DC-D5782C59656B}" fitToPage="1" showRuler="0" topLeftCell="A16">
      <selection activeCell="G7" sqref="G7"/>
      <pageMargins left="0.75" right="0.75" top="1" bottom="1" header="0.5" footer="0.5"/>
      <pageSetup paperSize="9" scale="92" orientation="portrait" r:id="rId1"/>
      <headerFooter alignWithMargins="0"/>
    </customSheetView>
  </customSheetViews>
  <mergeCells count="7">
    <mergeCell ref="C58:F58"/>
    <mergeCell ref="C59:F59"/>
    <mergeCell ref="D10:F10"/>
    <mergeCell ref="D12:F12"/>
    <mergeCell ref="D14:F14"/>
    <mergeCell ref="C18:D18"/>
    <mergeCell ref="E18:F18"/>
  </mergeCells>
  <phoneticPr fontId="9" type="noConversion"/>
  <pageMargins left="0.75" right="0.75" top="1" bottom="1" header="0.5" footer="0.5"/>
  <pageSetup paperSize="9" scale="89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>
  <dimension ref="A5:O81"/>
  <sheetViews>
    <sheetView topLeftCell="C1" zoomScaleNormal="100" workbookViewId="0">
      <selection activeCell="D11" sqref="D11:I11"/>
    </sheetView>
  </sheetViews>
  <sheetFormatPr defaultColWidth="9.140625" defaultRowHeight="12.75"/>
  <cols>
    <col min="1" max="1" width="30.7109375" style="1" customWidth="1"/>
    <col min="2" max="2" width="20.7109375" style="1" customWidth="1"/>
    <col min="3" max="5" width="12.7109375" style="1" customWidth="1"/>
    <col min="6" max="6" width="15.7109375" style="1" customWidth="1"/>
    <col min="7" max="7" width="4.7109375" style="1" customWidth="1"/>
    <col min="8" max="10" width="12.7109375" style="1" customWidth="1"/>
    <col min="11" max="16384" width="9.140625" style="1"/>
  </cols>
  <sheetData>
    <row r="5" spans="1:10" ht="15">
      <c r="A5" s="326" t="s">
        <v>1424</v>
      </c>
      <c r="B5" s="835"/>
      <c r="D5" s="309"/>
    </row>
    <row r="6" spans="1:10" ht="15.75">
      <c r="A6" s="702" t="s">
        <v>369</v>
      </c>
      <c r="B6" s="792"/>
      <c r="C6" s="18"/>
      <c r="D6" s="309"/>
    </row>
    <row r="7" spans="1:10" ht="15.75" thickBot="1">
      <c r="A7" s="326"/>
      <c r="B7" s="836"/>
      <c r="D7" s="309"/>
    </row>
    <row r="8" spans="1:10" ht="13.5" thickTop="1">
      <c r="A8" s="748"/>
      <c r="B8" s="749"/>
      <c r="C8" s="706"/>
      <c r="D8" s="749"/>
      <c r="E8" s="706"/>
      <c r="F8" s="706"/>
      <c r="G8" s="706"/>
      <c r="H8" s="706"/>
      <c r="I8" s="707"/>
    </row>
    <row r="9" spans="1:10" ht="15.75" thickBot="1">
      <c r="A9" s="322" t="s">
        <v>1247</v>
      </c>
      <c r="B9" s="328"/>
      <c r="C9" s="21"/>
      <c r="D9" s="2461" t="str">
        <f>'Cover '!F5</f>
        <v>(enter name)</v>
      </c>
      <c r="E9" s="2461"/>
      <c r="F9" s="2461"/>
      <c r="G9" s="2461"/>
      <c r="H9" s="2461"/>
      <c r="I9" s="2462"/>
    </row>
    <row r="10" spans="1:10">
      <c r="A10" s="315"/>
      <c r="B10" s="328"/>
      <c r="C10" s="21"/>
      <c r="D10" s="788"/>
      <c r="E10" s="788"/>
      <c r="F10" s="788"/>
      <c r="G10" s="788"/>
      <c r="H10" s="788"/>
      <c r="I10" s="789"/>
    </row>
    <row r="11" spans="1:10" ht="15.75" thickBot="1">
      <c r="A11" s="322" t="s">
        <v>98</v>
      </c>
      <c r="B11" s="328"/>
      <c r="C11" s="21"/>
      <c r="D11" s="2461" t="str">
        <f>'Cover '!F7</f>
        <v>(enter year end)</v>
      </c>
      <c r="E11" s="2461"/>
      <c r="F11" s="2461"/>
      <c r="G11" s="2461"/>
      <c r="H11" s="2461"/>
      <c r="I11" s="2462"/>
    </row>
    <row r="12" spans="1:10" ht="13.5" thickBot="1">
      <c r="A12" s="332"/>
      <c r="B12" s="672"/>
      <c r="C12" s="790"/>
      <c r="D12" s="838"/>
      <c r="E12" s="838"/>
      <c r="F12" s="838"/>
      <c r="G12" s="838"/>
      <c r="H12" s="838"/>
      <c r="I12" s="839"/>
    </row>
    <row r="13" spans="1:10" ht="13.5" thickTop="1">
      <c r="A13" s="21"/>
      <c r="B13" s="328"/>
      <c r="C13" s="711"/>
      <c r="D13" s="711"/>
      <c r="E13" s="711"/>
      <c r="F13" s="711"/>
      <c r="G13" s="711"/>
      <c r="H13" s="711"/>
      <c r="I13" s="711"/>
    </row>
    <row r="14" spans="1:10" ht="15.75" thickBot="1">
      <c r="F14" s="475"/>
      <c r="G14" s="475"/>
      <c r="I14" s="814" t="s">
        <v>371</v>
      </c>
    </row>
    <row r="15" spans="1:10" ht="48">
      <c r="A15" s="290" t="s">
        <v>1200</v>
      </c>
      <c r="B15" s="982"/>
      <c r="C15" s="294"/>
      <c r="D15" s="294"/>
      <c r="E15" s="294"/>
      <c r="F15" s="294"/>
      <c r="G15" s="982"/>
      <c r="H15" s="292" t="s">
        <v>1154</v>
      </c>
      <c r="I15" s="292" t="s">
        <v>1288</v>
      </c>
      <c r="J15" s="787"/>
    </row>
    <row r="16" spans="1:10" ht="13.5" thickBot="1">
      <c r="A16" s="291"/>
      <c r="B16" s="983"/>
      <c r="C16" s="295">
        <v>1</v>
      </c>
      <c r="D16" s="295">
        <v>2</v>
      </c>
      <c r="E16" s="295">
        <v>3</v>
      </c>
      <c r="F16" s="295">
        <v>4</v>
      </c>
      <c r="G16" s="983"/>
      <c r="H16" s="984">
        <v>5</v>
      </c>
      <c r="I16" s="984">
        <v>6</v>
      </c>
      <c r="J16" s="787"/>
    </row>
    <row r="17" spans="1:10" ht="51.75" thickBot="1">
      <c r="A17" s="289" t="s">
        <v>1207</v>
      </c>
      <c r="B17" s="289" t="s">
        <v>1205</v>
      </c>
      <c r="C17" s="296" t="s">
        <v>1330</v>
      </c>
      <c r="D17" s="296" t="s">
        <v>1198</v>
      </c>
      <c r="E17" s="296" t="s">
        <v>1199</v>
      </c>
      <c r="F17" s="296" t="s">
        <v>402</v>
      </c>
      <c r="G17" s="296"/>
      <c r="H17" s="294" t="s">
        <v>808</v>
      </c>
      <c r="I17" s="294" t="s">
        <v>808</v>
      </c>
      <c r="J17" s="787"/>
    </row>
    <row r="18" spans="1:10">
      <c r="A18" s="156" t="s">
        <v>1196</v>
      </c>
      <c r="B18" s="985" t="s">
        <v>1195</v>
      </c>
      <c r="C18" s="2058"/>
      <c r="D18" s="2055"/>
      <c r="E18" s="2059"/>
      <c r="F18" s="2060"/>
      <c r="G18" s="336">
        <v>11</v>
      </c>
      <c r="H18" s="1605">
        <f>E18-F18</f>
        <v>0</v>
      </c>
      <c r="I18" s="2066"/>
    </row>
    <row r="19" spans="1:10">
      <c r="A19" s="914"/>
      <c r="B19" s="733" t="s">
        <v>1197</v>
      </c>
      <c r="C19" s="2011"/>
      <c r="D19" s="1975"/>
      <c r="E19" s="2061"/>
      <c r="F19" s="2062"/>
      <c r="G19" s="635">
        <v>12</v>
      </c>
      <c r="H19" s="1605">
        <f>E19-F19</f>
        <v>0</v>
      </c>
      <c r="I19" s="1956"/>
    </row>
    <row r="20" spans="1:10">
      <c r="A20" s="156" t="s">
        <v>1201</v>
      </c>
      <c r="B20" s="733" t="s">
        <v>805</v>
      </c>
      <c r="C20" s="2011"/>
      <c r="D20" s="1975"/>
      <c r="E20" s="2061"/>
      <c r="F20" s="2062"/>
      <c r="G20" s="635">
        <v>13</v>
      </c>
      <c r="H20" s="1605">
        <f>E20-F20</f>
        <v>0</v>
      </c>
      <c r="I20" s="1956"/>
    </row>
    <row r="21" spans="1:10">
      <c r="A21" s="914"/>
      <c r="B21" s="733" t="s">
        <v>1606</v>
      </c>
      <c r="C21" s="2011"/>
      <c r="D21" s="1975"/>
      <c r="E21" s="2061"/>
      <c r="F21" s="2063"/>
      <c r="G21" s="635">
        <v>14</v>
      </c>
      <c r="H21" s="1605">
        <f>E21-F21</f>
        <v>0</v>
      </c>
      <c r="I21" s="1956"/>
    </row>
    <row r="22" spans="1:10">
      <c r="A22" s="156" t="s">
        <v>1204</v>
      </c>
      <c r="B22" s="733" t="s">
        <v>592</v>
      </c>
      <c r="C22" s="2011"/>
      <c r="D22" s="1975"/>
      <c r="E22" s="2061"/>
      <c r="F22" s="2003"/>
      <c r="G22" s="636">
        <v>15</v>
      </c>
      <c r="H22" s="1689">
        <f>0</f>
        <v>0</v>
      </c>
      <c r="I22" s="1425">
        <v>0</v>
      </c>
    </row>
    <row r="23" spans="1:10" ht="13.5" thickBot="1">
      <c r="A23" s="156"/>
      <c r="B23" s="917" t="s">
        <v>1203</v>
      </c>
      <c r="C23" s="2020"/>
      <c r="D23" s="1976"/>
      <c r="E23" s="2064"/>
      <c r="F23" s="2065"/>
      <c r="G23" s="637">
        <v>16</v>
      </c>
      <c r="H23" s="1689">
        <v>0</v>
      </c>
      <c r="I23" s="1690">
        <v>0</v>
      </c>
    </row>
    <row r="24" spans="1:10" ht="13.5" thickBot="1">
      <c r="A24" s="293" t="s">
        <v>1187</v>
      </c>
      <c r="B24" s="979"/>
      <c r="C24" s="1416">
        <f>SUM(C18:C23)</f>
        <v>0</v>
      </c>
      <c r="D24" s="1416">
        <f>SUM(D18:D23)</f>
        <v>0</v>
      </c>
      <c r="E24" s="1416">
        <f>SUM(E18:E23)</f>
        <v>0</v>
      </c>
      <c r="F24" s="1416">
        <f>SUM(F18:F23)</f>
        <v>0</v>
      </c>
      <c r="G24" s="615">
        <v>20</v>
      </c>
      <c r="H24" s="1416">
        <f>SUM(H18:H23)</f>
        <v>0</v>
      </c>
      <c r="I24" s="1402">
        <f>SUM(I18:I23)</f>
        <v>0</v>
      </c>
    </row>
    <row r="25" spans="1:10" s="309" customFormat="1" ht="51.75" thickBot="1">
      <c r="A25" s="296" t="s">
        <v>1206</v>
      </c>
      <c r="B25" s="296" t="s">
        <v>1205</v>
      </c>
      <c r="C25" s="1426" t="s">
        <v>1330</v>
      </c>
      <c r="D25" s="1426" t="s">
        <v>1198</v>
      </c>
      <c r="E25" s="1426" t="s">
        <v>1199</v>
      </c>
      <c r="F25" s="1426" t="s">
        <v>402</v>
      </c>
      <c r="G25" s="296"/>
      <c r="H25" s="1424" t="s">
        <v>808</v>
      </c>
      <c r="I25" s="1424" t="s">
        <v>808</v>
      </c>
    </row>
    <row r="26" spans="1:10">
      <c r="A26" s="156" t="s">
        <v>1196</v>
      </c>
      <c r="B26" s="985" t="s">
        <v>1195</v>
      </c>
      <c r="C26" s="2058"/>
      <c r="D26" s="2055"/>
      <c r="E26" s="2059"/>
      <c r="F26" s="2060"/>
      <c r="G26" s="297">
        <v>31</v>
      </c>
      <c r="H26" s="1409">
        <f>E26-F26</f>
        <v>0</v>
      </c>
      <c r="I26" s="2066"/>
    </row>
    <row r="27" spans="1:10">
      <c r="A27" s="914"/>
      <c r="B27" s="733" t="s">
        <v>1197</v>
      </c>
      <c r="C27" s="2011"/>
      <c r="D27" s="1975"/>
      <c r="E27" s="2061"/>
      <c r="F27" s="2062"/>
      <c r="G27" s="298">
        <v>32</v>
      </c>
      <c r="H27" s="1411">
        <f>E27-F27</f>
        <v>0</v>
      </c>
      <c r="I27" s="1956"/>
    </row>
    <row r="28" spans="1:10">
      <c r="A28" s="156" t="s">
        <v>1201</v>
      </c>
      <c r="B28" s="733" t="s">
        <v>805</v>
      </c>
      <c r="C28" s="2011"/>
      <c r="D28" s="1975"/>
      <c r="E28" s="2061"/>
      <c r="F28" s="2062"/>
      <c r="G28" s="298">
        <v>33</v>
      </c>
      <c r="H28" s="1411">
        <f>E28-F28</f>
        <v>0</v>
      </c>
      <c r="I28" s="1956"/>
    </row>
    <row r="29" spans="1:10">
      <c r="A29" s="914"/>
      <c r="B29" s="733" t="s">
        <v>1606</v>
      </c>
      <c r="C29" s="2011"/>
      <c r="D29" s="1975"/>
      <c r="E29" s="2061"/>
      <c r="F29" s="2062"/>
      <c r="G29" s="298">
        <v>34</v>
      </c>
      <c r="H29" s="1411">
        <f>E29-F29</f>
        <v>0</v>
      </c>
      <c r="I29" s="1956"/>
    </row>
    <row r="30" spans="1:10">
      <c r="A30" s="156" t="s">
        <v>1204</v>
      </c>
      <c r="B30" s="733" t="s">
        <v>592</v>
      </c>
      <c r="C30" s="2011"/>
      <c r="D30" s="1975"/>
      <c r="E30" s="2061"/>
      <c r="F30" s="2001"/>
      <c r="G30" s="298">
        <v>35</v>
      </c>
      <c r="H30" s="1418">
        <v>0</v>
      </c>
      <c r="I30" s="1425">
        <v>0</v>
      </c>
    </row>
    <row r="31" spans="1:10" ht="13.5" thickBot="1">
      <c r="A31" s="156"/>
      <c r="B31" s="917" t="s">
        <v>1203</v>
      </c>
      <c r="C31" s="2020"/>
      <c r="D31" s="1976"/>
      <c r="E31" s="2064"/>
      <c r="F31" s="2065"/>
      <c r="G31" s="299">
        <v>36</v>
      </c>
      <c r="H31" s="1420">
        <v>0</v>
      </c>
      <c r="I31" s="1421">
        <v>0</v>
      </c>
    </row>
    <row r="32" spans="1:10" ht="13.5" thickBot="1">
      <c r="A32" s="293" t="s">
        <v>1187</v>
      </c>
      <c r="B32" s="979"/>
      <c r="C32" s="1416">
        <f>SUM(C26:C31)</f>
        <v>0</v>
      </c>
      <c r="D32" s="1416">
        <f>SUM(D26:D31)</f>
        <v>0</v>
      </c>
      <c r="E32" s="1416">
        <f>SUM(E26:E31)</f>
        <v>0</v>
      </c>
      <c r="F32" s="1416">
        <f>SUM(F26:F31)</f>
        <v>0</v>
      </c>
      <c r="G32" s="300">
        <v>40</v>
      </c>
      <c r="H32" s="1416">
        <f>SUM(H26:H31)</f>
        <v>0</v>
      </c>
      <c r="I32" s="1416">
        <f>SUM(I26:I31)</f>
        <v>0</v>
      </c>
    </row>
    <row r="33" spans="1:9" s="309" customFormat="1" ht="51.75" thickBot="1">
      <c r="A33" s="296" t="s">
        <v>205</v>
      </c>
      <c r="B33" s="296" t="s">
        <v>1205</v>
      </c>
      <c r="C33" s="1426" t="s">
        <v>1330</v>
      </c>
      <c r="D33" s="1426" t="s">
        <v>1198</v>
      </c>
      <c r="E33" s="1426" t="s">
        <v>1199</v>
      </c>
      <c r="F33" s="1426" t="s">
        <v>402</v>
      </c>
      <c r="G33" s="296"/>
      <c r="H33" s="1424" t="s">
        <v>808</v>
      </c>
      <c r="I33" s="1424" t="s">
        <v>808</v>
      </c>
    </row>
    <row r="34" spans="1:9">
      <c r="A34" s="156" t="s">
        <v>1196</v>
      </c>
      <c r="B34" s="985" t="s">
        <v>1195</v>
      </c>
      <c r="C34" s="2058"/>
      <c r="D34" s="2055"/>
      <c r="E34" s="2059"/>
      <c r="F34" s="2060"/>
      <c r="G34" s="297">
        <v>51</v>
      </c>
      <c r="H34" s="1409">
        <f>E34-F34</f>
        <v>0</v>
      </c>
      <c r="I34" s="2066"/>
    </row>
    <row r="35" spans="1:9">
      <c r="A35" s="914"/>
      <c r="B35" s="733" t="s">
        <v>1197</v>
      </c>
      <c r="C35" s="2011"/>
      <c r="D35" s="1975"/>
      <c r="E35" s="2061"/>
      <c r="F35" s="2062"/>
      <c r="G35" s="298">
        <v>52</v>
      </c>
      <c r="H35" s="1411">
        <f>E35-F35</f>
        <v>0</v>
      </c>
      <c r="I35" s="1956"/>
    </row>
    <row r="36" spans="1:9">
      <c r="A36" s="156" t="s">
        <v>1201</v>
      </c>
      <c r="B36" s="733" t="s">
        <v>805</v>
      </c>
      <c r="C36" s="2011"/>
      <c r="D36" s="1975"/>
      <c r="E36" s="2061"/>
      <c r="F36" s="2062"/>
      <c r="G36" s="298">
        <v>53</v>
      </c>
      <c r="H36" s="1411">
        <f>E36-F36</f>
        <v>0</v>
      </c>
      <c r="I36" s="1956"/>
    </row>
    <row r="37" spans="1:9">
      <c r="A37" s="914"/>
      <c r="B37" s="733" t="s">
        <v>1606</v>
      </c>
      <c r="C37" s="2011"/>
      <c r="D37" s="1975"/>
      <c r="E37" s="2061"/>
      <c r="F37" s="2062"/>
      <c r="G37" s="298">
        <v>54</v>
      </c>
      <c r="H37" s="1411">
        <f>E37-F37</f>
        <v>0</v>
      </c>
      <c r="I37" s="1956"/>
    </row>
    <row r="38" spans="1:9">
      <c r="A38" s="156" t="s">
        <v>1204</v>
      </c>
      <c r="B38" s="733" t="s">
        <v>592</v>
      </c>
      <c r="C38" s="2011"/>
      <c r="D38" s="1975"/>
      <c r="E38" s="2061"/>
      <c r="F38" s="2001"/>
      <c r="G38" s="298">
        <v>55</v>
      </c>
      <c r="H38" s="1418">
        <v>0</v>
      </c>
      <c r="I38" s="1419">
        <v>0</v>
      </c>
    </row>
    <row r="39" spans="1:9" ht="13.5" thickBot="1">
      <c r="A39" s="156"/>
      <c r="B39" s="917" t="s">
        <v>1203</v>
      </c>
      <c r="C39" s="2020"/>
      <c r="D39" s="1976"/>
      <c r="E39" s="2064"/>
      <c r="F39" s="2065"/>
      <c r="G39" s="299">
        <v>56</v>
      </c>
      <c r="H39" s="1420">
        <v>0</v>
      </c>
      <c r="I39" s="1421">
        <v>0</v>
      </c>
    </row>
    <row r="40" spans="1:9" ht="13.5" thickBot="1">
      <c r="A40" s="293" t="s">
        <v>1187</v>
      </c>
      <c r="B40" s="979"/>
      <c r="C40" s="1416">
        <f>SUM(C34:C39)</f>
        <v>0</v>
      </c>
      <c r="D40" s="1416">
        <f>SUM(D34:D39)</f>
        <v>0</v>
      </c>
      <c r="E40" s="1416">
        <f>SUM(E34:E39)</f>
        <v>0</v>
      </c>
      <c r="F40" s="1416">
        <f>SUM(F34:F39)</f>
        <v>0</v>
      </c>
      <c r="G40" s="300">
        <v>60</v>
      </c>
      <c r="H40" s="1416">
        <f>SUM(H34:H39)</f>
        <v>0</v>
      </c>
      <c r="I40" s="1416">
        <f>SUM(I34:I39)</f>
        <v>0</v>
      </c>
    </row>
    <row r="41" spans="1:9" s="309" customFormat="1" ht="51.75" thickBot="1">
      <c r="A41" s="296" t="s">
        <v>195</v>
      </c>
      <c r="B41" s="296" t="s">
        <v>1205</v>
      </c>
      <c r="C41" s="1426" t="s">
        <v>1330</v>
      </c>
      <c r="D41" s="1426" t="s">
        <v>1198</v>
      </c>
      <c r="E41" s="1426" t="s">
        <v>1199</v>
      </c>
      <c r="F41" s="1426" t="s">
        <v>402</v>
      </c>
      <c r="G41" s="296"/>
      <c r="H41" s="1424" t="s">
        <v>808</v>
      </c>
      <c r="I41" s="1424" t="s">
        <v>808</v>
      </c>
    </row>
    <row r="42" spans="1:9">
      <c r="A42" s="156" t="s">
        <v>1196</v>
      </c>
      <c r="B42" s="985" t="s">
        <v>1195</v>
      </c>
      <c r="C42" s="2058"/>
      <c r="D42" s="2055"/>
      <c r="E42" s="2059"/>
      <c r="F42" s="2060"/>
      <c r="G42" s="297">
        <v>71</v>
      </c>
      <c r="H42" s="1409">
        <f>E42-F42</f>
        <v>0</v>
      </c>
      <c r="I42" s="2066"/>
    </row>
    <row r="43" spans="1:9">
      <c r="A43" s="914"/>
      <c r="B43" s="733" t="s">
        <v>1197</v>
      </c>
      <c r="C43" s="2011"/>
      <c r="D43" s="1975"/>
      <c r="E43" s="2061"/>
      <c r="F43" s="2062"/>
      <c r="G43" s="298">
        <v>72</v>
      </c>
      <c r="H43" s="1411">
        <f>E43-F43</f>
        <v>0</v>
      </c>
      <c r="I43" s="1956"/>
    </row>
    <row r="44" spans="1:9">
      <c r="A44" s="156" t="s">
        <v>1201</v>
      </c>
      <c r="B44" s="733" t="s">
        <v>805</v>
      </c>
      <c r="C44" s="2011"/>
      <c r="D44" s="1975"/>
      <c r="E44" s="2061"/>
      <c r="F44" s="2062"/>
      <c r="G44" s="298">
        <v>73</v>
      </c>
      <c r="H44" s="1411">
        <f>E44-F44</f>
        <v>0</v>
      </c>
      <c r="I44" s="1956"/>
    </row>
    <row r="45" spans="1:9">
      <c r="A45" s="914"/>
      <c r="B45" s="733" t="s">
        <v>1606</v>
      </c>
      <c r="C45" s="2011"/>
      <c r="D45" s="1975"/>
      <c r="E45" s="2061"/>
      <c r="F45" s="2062"/>
      <c r="G45" s="298">
        <v>74</v>
      </c>
      <c r="H45" s="1411">
        <f>E45-F45</f>
        <v>0</v>
      </c>
      <c r="I45" s="1956"/>
    </row>
    <row r="46" spans="1:9">
      <c r="A46" s="156" t="s">
        <v>1204</v>
      </c>
      <c r="B46" s="733" t="s">
        <v>592</v>
      </c>
      <c r="C46" s="2011"/>
      <c r="D46" s="1975"/>
      <c r="E46" s="2061"/>
      <c r="F46" s="2001"/>
      <c r="G46" s="298">
        <v>75</v>
      </c>
      <c r="H46" s="1418">
        <v>0</v>
      </c>
      <c r="I46" s="1425">
        <v>0</v>
      </c>
    </row>
    <row r="47" spans="1:9" ht="13.5" thickBot="1">
      <c r="A47" s="156"/>
      <c r="B47" s="917" t="s">
        <v>1203</v>
      </c>
      <c r="C47" s="2020"/>
      <c r="D47" s="1976"/>
      <c r="E47" s="2064"/>
      <c r="F47" s="2065"/>
      <c r="G47" s="299">
        <v>76</v>
      </c>
      <c r="H47" s="1420">
        <v>0</v>
      </c>
      <c r="I47" s="1421">
        <v>0</v>
      </c>
    </row>
    <row r="48" spans="1:9" ht="13.5" thickBot="1">
      <c r="A48" s="293" t="s">
        <v>1187</v>
      </c>
      <c r="B48" s="979"/>
      <c r="C48" s="1416">
        <f>SUM(C42:C47)</f>
        <v>0</v>
      </c>
      <c r="D48" s="1416">
        <f>SUM(D42:D47)</f>
        <v>0</v>
      </c>
      <c r="E48" s="1416">
        <f>SUM(E42:E47)</f>
        <v>0</v>
      </c>
      <c r="F48" s="1416">
        <f>SUM(F42:F47)</f>
        <v>0</v>
      </c>
      <c r="G48" s="300">
        <v>80</v>
      </c>
      <c r="H48" s="1416">
        <f>SUM(H42:H47)</f>
        <v>0</v>
      </c>
      <c r="I48" s="1416">
        <f>SUM(I42:I47)</f>
        <v>0</v>
      </c>
    </row>
    <row r="49" spans="1:15" s="309" customFormat="1" ht="51.75" thickBot="1">
      <c r="A49" s="296" t="s">
        <v>194</v>
      </c>
      <c r="B49" s="296" t="s">
        <v>1205</v>
      </c>
      <c r="C49" s="1426" t="s">
        <v>1330</v>
      </c>
      <c r="D49" s="1426" t="s">
        <v>1198</v>
      </c>
      <c r="E49" s="1426" t="s">
        <v>1199</v>
      </c>
      <c r="F49" s="1426" t="s">
        <v>402</v>
      </c>
      <c r="G49" s="296"/>
      <c r="H49" s="1424" t="s">
        <v>808</v>
      </c>
      <c r="I49" s="1424" t="s">
        <v>808</v>
      </c>
    </row>
    <row r="50" spans="1:15" ht="13.5" thickBot="1">
      <c r="A50" s="156" t="s">
        <v>1196</v>
      </c>
      <c r="B50" s="985" t="s">
        <v>1195</v>
      </c>
      <c r="C50" s="2058"/>
      <c r="D50" s="2055"/>
      <c r="E50" s="2059"/>
      <c r="F50" s="2060"/>
      <c r="G50" s="690">
        <v>91</v>
      </c>
      <c r="H50" s="1409">
        <f>E50-F50</f>
        <v>0</v>
      </c>
      <c r="I50" s="2066"/>
    </row>
    <row r="51" spans="1:15" ht="13.5" thickBot="1">
      <c r="A51" s="914"/>
      <c r="B51" s="733" t="s">
        <v>1197</v>
      </c>
      <c r="C51" s="2011"/>
      <c r="D51" s="1975"/>
      <c r="E51" s="2061"/>
      <c r="F51" s="2062"/>
      <c r="G51" s="690">
        <v>92</v>
      </c>
      <c r="H51" s="1411">
        <f>E51-F51</f>
        <v>0</v>
      </c>
      <c r="I51" s="1956"/>
    </row>
    <row r="52" spans="1:15" ht="13.5" thickBot="1">
      <c r="A52" s="156" t="s">
        <v>1201</v>
      </c>
      <c r="B52" s="733" t="s">
        <v>805</v>
      </c>
      <c r="C52" s="2011"/>
      <c r="D52" s="1975"/>
      <c r="E52" s="2061"/>
      <c r="F52" s="2062"/>
      <c r="G52" s="690">
        <v>93</v>
      </c>
      <c r="H52" s="1411">
        <f>E52-F52</f>
        <v>0</v>
      </c>
      <c r="I52" s="1956"/>
    </row>
    <row r="53" spans="1:15" ht="13.5" thickBot="1">
      <c r="A53" s="914"/>
      <c r="B53" s="733" t="s">
        <v>1606</v>
      </c>
      <c r="C53" s="2011"/>
      <c r="D53" s="1975"/>
      <c r="E53" s="2061"/>
      <c r="F53" s="2062"/>
      <c r="G53" s="690">
        <v>94</v>
      </c>
      <c r="H53" s="1411">
        <f>E53-F53</f>
        <v>0</v>
      </c>
      <c r="I53" s="1956"/>
    </row>
    <row r="54" spans="1:15" ht="13.5" thickBot="1">
      <c r="A54" s="156" t="s">
        <v>1204</v>
      </c>
      <c r="B54" s="733" t="s">
        <v>592</v>
      </c>
      <c r="C54" s="2011"/>
      <c r="D54" s="1975"/>
      <c r="E54" s="2061"/>
      <c r="F54" s="2001"/>
      <c r="G54" s="690">
        <v>95</v>
      </c>
      <c r="H54" s="1418">
        <v>0</v>
      </c>
      <c r="I54" s="1419">
        <v>0</v>
      </c>
    </row>
    <row r="55" spans="1:15" ht="13.5" thickBot="1">
      <c r="A55" s="156"/>
      <c r="B55" s="917" t="s">
        <v>1203</v>
      </c>
      <c r="C55" s="2020"/>
      <c r="D55" s="1976"/>
      <c r="E55" s="2064"/>
      <c r="F55" s="2065"/>
      <c r="G55" s="690">
        <v>96</v>
      </c>
      <c r="H55" s="1420">
        <v>0</v>
      </c>
      <c r="I55" s="1421">
        <v>0</v>
      </c>
    </row>
    <row r="56" spans="1:15" ht="13.5" thickBot="1">
      <c r="A56" s="293" t="s">
        <v>1187</v>
      </c>
      <c r="B56" s="979"/>
      <c r="C56" s="1416">
        <f>SUM(C50:C55)</f>
        <v>0</v>
      </c>
      <c r="D56" s="1416">
        <f>SUM(D50:D55)</f>
        <v>0</v>
      </c>
      <c r="E56" s="1416">
        <f>SUM(E50:E55)</f>
        <v>0</v>
      </c>
      <c r="F56" s="1416">
        <f>SUM(F50:F55)</f>
        <v>0</v>
      </c>
      <c r="G56" s="689">
        <v>100</v>
      </c>
      <c r="H56" s="1416">
        <f>SUM(H50:H55)</f>
        <v>0</v>
      </c>
      <c r="I56" s="1416">
        <f>SUM(I50:I55)</f>
        <v>0</v>
      </c>
    </row>
    <row r="57" spans="1:15">
      <c r="A57" s="79"/>
      <c r="B57" s="196"/>
      <c r="C57" s="783"/>
      <c r="D57" s="783"/>
      <c r="E57" s="783"/>
      <c r="F57" s="783"/>
      <c r="G57" s="604"/>
      <c r="H57" s="783"/>
      <c r="I57" s="328"/>
    </row>
    <row r="58" spans="1:15">
      <c r="A58" s="79"/>
      <c r="B58" s="21"/>
      <c r="C58" s="328"/>
      <c r="D58" s="328"/>
      <c r="E58" s="328"/>
      <c r="F58" s="328"/>
      <c r="G58" s="78"/>
      <c r="H58" s="328"/>
      <c r="I58" s="328"/>
    </row>
    <row r="59" spans="1:15">
      <c r="A59" s="79"/>
      <c r="B59" s="21"/>
      <c r="C59" s="328"/>
      <c r="D59" s="328"/>
      <c r="E59" s="328"/>
      <c r="F59" s="328"/>
      <c r="G59" s="78"/>
      <c r="H59" s="328"/>
      <c r="I59" s="328"/>
    </row>
    <row r="60" spans="1:15">
      <c r="A60" s="79"/>
      <c r="B60" s="21"/>
      <c r="C60" s="328"/>
      <c r="D60" s="328"/>
      <c r="E60" s="328"/>
      <c r="F60" s="328"/>
      <c r="G60" s="78"/>
      <c r="H60" s="328"/>
      <c r="I60" s="328"/>
    </row>
    <row r="61" spans="1:15">
      <c r="A61" s="79"/>
      <c r="B61" s="21"/>
      <c r="C61" s="328"/>
      <c r="D61" s="328"/>
      <c r="E61" s="328"/>
      <c r="F61" s="328"/>
      <c r="G61" s="78"/>
      <c r="H61" s="328"/>
      <c r="I61" s="328"/>
    </row>
    <row r="62" spans="1:15">
      <c r="A62" s="79"/>
      <c r="B62" s="21"/>
      <c r="C62" s="328"/>
      <c r="D62" s="328"/>
      <c r="E62" s="328"/>
      <c r="F62" s="328"/>
      <c r="G62" s="78"/>
      <c r="H62" s="328"/>
      <c r="I62" s="328"/>
    </row>
    <row r="63" spans="1:15">
      <c r="B63" s="13"/>
      <c r="C63" s="13"/>
      <c r="D63" s="13"/>
      <c r="E63" s="13"/>
      <c r="F63" s="13"/>
      <c r="G63" s="607"/>
      <c r="H63" s="13"/>
    </row>
    <row r="64" spans="1:15">
      <c r="A64" s="319" t="s">
        <v>1425</v>
      </c>
      <c r="B64" s="78"/>
      <c r="G64" s="301"/>
      <c r="I64" s="317" t="s">
        <v>792</v>
      </c>
      <c r="J64" s="316"/>
      <c r="K64" s="316"/>
      <c r="L64" s="316"/>
      <c r="M64" s="21"/>
      <c r="N64" s="21"/>
      <c r="O64" s="21"/>
    </row>
    <row r="65" spans="1:15">
      <c r="A65" s="327" t="s">
        <v>807</v>
      </c>
      <c r="B65" s="78"/>
      <c r="G65" s="301"/>
      <c r="I65" s="316" t="s">
        <v>806</v>
      </c>
      <c r="J65" s="316"/>
      <c r="K65" s="316"/>
      <c r="L65" s="316"/>
      <c r="M65" s="21"/>
      <c r="N65" s="21"/>
      <c r="O65" s="21"/>
    </row>
    <row r="66" spans="1:15">
      <c r="G66" s="301"/>
    </row>
    <row r="67" spans="1:15">
      <c r="G67" s="301"/>
    </row>
    <row r="68" spans="1:15">
      <c r="G68" s="301"/>
    </row>
    <row r="69" spans="1:15">
      <c r="G69" s="301"/>
    </row>
    <row r="70" spans="1:15">
      <c r="G70" s="301"/>
    </row>
    <row r="71" spans="1:15">
      <c r="G71" s="301"/>
    </row>
    <row r="72" spans="1:15">
      <c r="G72" s="301"/>
    </row>
    <row r="73" spans="1:15">
      <c r="G73" s="301"/>
    </row>
    <row r="74" spans="1:15">
      <c r="G74" s="301"/>
    </row>
    <row r="75" spans="1:15">
      <c r="G75" s="301"/>
    </row>
    <row r="76" spans="1:15">
      <c r="G76" s="301"/>
    </row>
    <row r="77" spans="1:15">
      <c r="G77" s="301"/>
    </row>
    <row r="78" spans="1:15">
      <c r="G78" s="301"/>
    </row>
    <row r="79" spans="1:15">
      <c r="G79" s="301"/>
    </row>
    <row r="80" spans="1:15">
      <c r="G80" s="301"/>
    </row>
    <row r="81" spans="7:7">
      <c r="G81" s="301"/>
    </row>
  </sheetData>
  <sheetProtection password="CF7A" sheet="1" objects="1" scenarios="1"/>
  <customSheetViews>
    <customSheetView guid="{0018DE7A-2A12-41D9-A6DC-D5782C59656B}" fitToPage="1" showRuler="0" topLeftCell="A46">
      <selection activeCell="A69" sqref="A69"/>
      <pageMargins left="0.75" right="0.75" top="1" bottom="1" header="0.5" footer="0.5"/>
      <pageSetup paperSize="9" scale="63" orientation="portrait" r:id="rId1"/>
      <headerFooter alignWithMargins="0"/>
    </customSheetView>
  </customSheetViews>
  <mergeCells count="2">
    <mergeCell ref="D11:I11"/>
    <mergeCell ref="D9:I9"/>
  </mergeCells>
  <phoneticPr fontId="13" type="noConversion"/>
  <pageMargins left="0.5" right="0.5" top="1" bottom="0.62" header="0.5" footer="0.19"/>
  <pageSetup paperSize="9" scale="64" orientation="portrait" r:id="rId2"/>
  <headerFooter alignWithMargins="0"/>
  <colBreaks count="1" manualBreakCount="1">
    <brk id="9" max="1048575" man="1"/>
  </colBreaks>
  <drawing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I52"/>
  <sheetViews>
    <sheetView topLeftCell="B7" workbookViewId="0">
      <selection activeCell="F51" sqref="F51"/>
    </sheetView>
  </sheetViews>
  <sheetFormatPr defaultColWidth="9.140625" defaultRowHeight="12.75"/>
  <cols>
    <col min="1" max="1" width="23.28515625" style="1" customWidth="1"/>
    <col min="2" max="2" width="22.42578125" style="1" customWidth="1"/>
    <col min="3" max="3" width="32.85546875" style="1" customWidth="1"/>
    <col min="4" max="4" width="6.42578125" style="1" customWidth="1"/>
    <col min="5" max="5" width="12.5703125" style="1" customWidth="1"/>
    <col min="6" max="6" width="12.28515625" style="1" customWidth="1"/>
    <col min="7" max="16384" width="9.140625" style="1"/>
  </cols>
  <sheetData>
    <row r="4" spans="1:6" ht="15">
      <c r="A4" s="76"/>
      <c r="D4" s="475"/>
      <c r="E4" s="986"/>
    </row>
    <row r="5" spans="1:6" ht="15">
      <c r="A5" s="76"/>
      <c r="D5" s="475"/>
      <c r="E5" s="986"/>
    </row>
    <row r="6" spans="1:6" ht="15">
      <c r="A6" s="326" t="s">
        <v>1424</v>
      </c>
      <c r="B6" s="835"/>
      <c r="D6" s="309"/>
    </row>
    <row r="7" spans="1:6" ht="15.75">
      <c r="A7" s="702" t="s">
        <v>394</v>
      </c>
      <c r="B7" s="792"/>
      <c r="C7" s="18"/>
      <c r="D7" s="309"/>
    </row>
    <row r="8" spans="1:6" ht="15.75" thickBot="1">
      <c r="A8" s="326"/>
      <c r="B8" s="836"/>
      <c r="D8" s="309"/>
    </row>
    <row r="9" spans="1:6" ht="13.5" thickTop="1">
      <c r="A9" s="748"/>
      <c r="B9" s="749"/>
      <c r="C9" s="706"/>
      <c r="D9" s="706"/>
      <c r="E9" s="706"/>
      <c r="F9" s="707"/>
    </row>
    <row r="10" spans="1:6" ht="15.75" thickBot="1">
      <c r="A10" s="322" t="s">
        <v>1247</v>
      </c>
      <c r="B10" s="328"/>
      <c r="C10" s="2563" t="str">
        <f>'Cover '!F5</f>
        <v>(enter name)</v>
      </c>
      <c r="D10" s="2563"/>
      <c r="E10" s="2563"/>
      <c r="F10" s="2564"/>
    </row>
    <row r="11" spans="1:6">
      <c r="A11" s="315"/>
      <c r="B11" s="328"/>
      <c r="C11" s="788"/>
      <c r="D11" s="788"/>
      <c r="E11" s="788"/>
      <c r="F11" s="789"/>
    </row>
    <row r="12" spans="1:6" ht="15.75" thickBot="1">
      <c r="A12" s="322" t="s">
        <v>98</v>
      </c>
      <c r="B12" s="328"/>
      <c r="C12" s="2461" t="str">
        <f>'Cover '!F7</f>
        <v>(enter year end)</v>
      </c>
      <c r="D12" s="2461"/>
      <c r="E12" s="2461"/>
      <c r="F12" s="2462"/>
    </row>
    <row r="13" spans="1:6" ht="13.5" thickBot="1">
      <c r="A13" s="332"/>
      <c r="B13" s="672"/>
      <c r="C13" s="838"/>
      <c r="D13" s="838"/>
      <c r="E13" s="838"/>
      <c r="F13" s="839"/>
    </row>
    <row r="14" spans="1:6" ht="13.5" thickTop="1">
      <c r="A14" s="21"/>
      <c r="B14" s="328"/>
      <c r="C14" s="711"/>
      <c r="D14" s="711"/>
      <c r="E14" s="711"/>
      <c r="F14" s="711"/>
    </row>
    <row r="15" spans="1:6" ht="15.75" thickBot="1">
      <c r="D15" s="475"/>
      <c r="F15" s="814" t="s">
        <v>371</v>
      </c>
    </row>
    <row r="16" spans="1:6" ht="54.75" customHeight="1">
      <c r="A16" s="191"/>
      <c r="B16" s="192"/>
      <c r="C16" s="169"/>
      <c r="D16" s="170"/>
      <c r="E16" s="82" t="s">
        <v>1287</v>
      </c>
      <c r="F16" s="158" t="s">
        <v>1288</v>
      </c>
    </row>
    <row r="17" spans="1:6" ht="15" thickBot="1">
      <c r="A17" s="975"/>
      <c r="B17" s="37"/>
      <c r="C17" s="37"/>
      <c r="D17" s="38"/>
      <c r="E17" s="73">
        <v>1</v>
      </c>
      <c r="F17" s="542">
        <v>2</v>
      </c>
    </row>
    <row r="18" spans="1:6" ht="15">
      <c r="A18" s="171"/>
      <c r="B18" s="65" t="s">
        <v>393</v>
      </c>
      <c r="C18" s="548"/>
      <c r="D18" s="482">
        <v>11</v>
      </c>
      <c r="E18" s="2055"/>
      <c r="F18" s="1974"/>
    </row>
    <row r="19" spans="1:6" ht="15">
      <c r="A19" s="193" t="s">
        <v>1377</v>
      </c>
      <c r="B19" s="23" t="s">
        <v>392</v>
      </c>
      <c r="C19" s="46"/>
      <c r="D19" s="61">
        <v>12</v>
      </c>
      <c r="E19" s="1975"/>
      <c r="F19" s="1953"/>
    </row>
    <row r="20" spans="1:6" ht="15">
      <c r="A20" s="177" t="s">
        <v>1378</v>
      </c>
      <c r="B20" s="23" t="s">
        <v>198</v>
      </c>
      <c r="C20" s="46"/>
      <c r="D20" s="61">
        <v>13</v>
      </c>
      <c r="E20" s="1975"/>
      <c r="F20" s="1953"/>
    </row>
    <row r="21" spans="1:6" ht="15">
      <c r="A21" s="160"/>
      <c r="B21" s="23" t="s">
        <v>1308</v>
      </c>
      <c r="C21" s="46"/>
      <c r="D21" s="61">
        <v>14</v>
      </c>
      <c r="E21" s="1975"/>
      <c r="F21" s="1953"/>
    </row>
    <row r="22" spans="1:6" s="18" customFormat="1" ht="15">
      <c r="A22" s="1290"/>
      <c r="B22" s="1285" t="s">
        <v>277</v>
      </c>
      <c r="C22" s="1284"/>
      <c r="D22" s="61">
        <v>19</v>
      </c>
      <c r="E22" s="1427">
        <f>SUM(E18:E21)</f>
        <v>0</v>
      </c>
      <c r="F22" s="1428">
        <f>SUM(F18:F21)</f>
        <v>0</v>
      </c>
    </row>
    <row r="23" spans="1:6" ht="15">
      <c r="A23" s="176" t="s">
        <v>1337</v>
      </c>
      <c r="B23" s="23" t="s">
        <v>1338</v>
      </c>
      <c r="C23" s="46"/>
      <c r="D23" s="61">
        <v>21</v>
      </c>
      <c r="E23" s="1975"/>
      <c r="F23" s="1953"/>
    </row>
    <row r="24" spans="1:6" ht="15">
      <c r="A24" s="174" t="s">
        <v>1339</v>
      </c>
      <c r="B24" s="23" t="s">
        <v>1308</v>
      </c>
      <c r="C24" s="46"/>
      <c r="D24" s="61">
        <v>22</v>
      </c>
      <c r="E24" s="1975"/>
      <c r="F24" s="1953"/>
    </row>
    <row r="25" spans="1:6" s="18" customFormat="1" ht="15">
      <c r="A25" s="250" t="s">
        <v>287</v>
      </c>
      <c r="B25" s="1283"/>
      <c r="C25" s="1284"/>
      <c r="D25" s="61">
        <v>23</v>
      </c>
      <c r="E25" s="1427">
        <f>SUM(E22:E24)</f>
        <v>0</v>
      </c>
      <c r="F25" s="1428">
        <f>SUM(F22:F24)</f>
        <v>0</v>
      </c>
    </row>
    <row r="26" spans="1:6" ht="15">
      <c r="A26" s="168" t="s">
        <v>1340</v>
      </c>
      <c r="B26" s="45"/>
      <c r="C26" s="46"/>
      <c r="D26" s="61">
        <v>31</v>
      </c>
      <c r="E26" s="1975"/>
      <c r="F26" s="1953"/>
    </row>
    <row r="27" spans="1:6" ht="15">
      <c r="A27" s="171"/>
      <c r="B27" s="39"/>
      <c r="C27" s="7" t="s">
        <v>1342</v>
      </c>
      <c r="D27" s="61">
        <v>41</v>
      </c>
      <c r="E27" s="1975"/>
      <c r="F27" s="1953"/>
    </row>
    <row r="28" spans="1:6" ht="22.5">
      <c r="A28" s="160"/>
      <c r="B28" s="40" t="s">
        <v>1379</v>
      </c>
      <c r="C28" s="7" t="s">
        <v>1344</v>
      </c>
      <c r="D28" s="61">
        <v>42</v>
      </c>
      <c r="E28" s="1975"/>
      <c r="F28" s="1953"/>
    </row>
    <row r="29" spans="1:6" ht="15">
      <c r="A29" s="160"/>
      <c r="B29" s="42"/>
      <c r="C29" s="7" t="s">
        <v>1345</v>
      </c>
      <c r="D29" s="61">
        <v>43</v>
      </c>
      <c r="E29" s="1975"/>
      <c r="F29" s="1953"/>
    </row>
    <row r="30" spans="1:6" ht="15">
      <c r="A30" s="160"/>
      <c r="B30" s="66" t="s">
        <v>1380</v>
      </c>
      <c r="C30" s="7" t="s">
        <v>1346</v>
      </c>
      <c r="D30" s="61">
        <v>44</v>
      </c>
      <c r="E30" s="1975"/>
      <c r="F30" s="1953"/>
    </row>
    <row r="31" spans="1:6" ht="15">
      <c r="A31" s="177" t="s">
        <v>1381</v>
      </c>
      <c r="B31" s="67"/>
      <c r="C31" s="7" t="s">
        <v>1348</v>
      </c>
      <c r="D31" s="61">
        <v>45</v>
      </c>
      <c r="E31" s="1975"/>
      <c r="F31" s="1953"/>
    </row>
    <row r="32" spans="1:6" ht="15">
      <c r="A32" s="160"/>
      <c r="B32" s="23" t="s">
        <v>1349</v>
      </c>
      <c r="C32" s="46"/>
      <c r="D32" s="61">
        <v>46</v>
      </c>
      <c r="E32" s="1975"/>
      <c r="F32" s="1953"/>
    </row>
    <row r="33" spans="1:7" ht="15">
      <c r="A33" s="160"/>
      <c r="B33" s="68"/>
      <c r="C33" s="7" t="s">
        <v>1338</v>
      </c>
      <c r="D33" s="61">
        <v>47</v>
      </c>
      <c r="E33" s="1975"/>
      <c r="F33" s="1953"/>
    </row>
    <row r="34" spans="1:7" ht="15">
      <c r="A34" s="166"/>
      <c r="B34" s="30" t="s">
        <v>1382</v>
      </c>
      <c r="C34" s="7" t="s">
        <v>141</v>
      </c>
      <c r="D34" s="61">
        <v>48</v>
      </c>
      <c r="E34" s="1975"/>
      <c r="F34" s="1953"/>
    </row>
    <row r="35" spans="1:7" ht="15">
      <c r="A35" s="194"/>
      <c r="B35" s="431"/>
      <c r="C35" s="7" t="s">
        <v>1383</v>
      </c>
      <c r="D35" s="61">
        <v>49</v>
      </c>
      <c r="E35" s="1975"/>
      <c r="F35" s="1953"/>
    </row>
    <row r="36" spans="1:7" ht="15">
      <c r="A36" s="183" t="s">
        <v>1353</v>
      </c>
      <c r="B36" s="69"/>
      <c r="C36" s="46"/>
      <c r="D36" s="61">
        <v>51</v>
      </c>
      <c r="E36" s="1975"/>
      <c r="F36" s="1953"/>
    </row>
    <row r="37" spans="1:7" ht="15">
      <c r="A37" s="252" t="s">
        <v>266</v>
      </c>
      <c r="B37" s="69"/>
      <c r="C37" s="46"/>
      <c r="D37" s="61">
        <v>60</v>
      </c>
      <c r="E37" s="1389">
        <f>SUM(E26:E36)</f>
        <v>0</v>
      </c>
      <c r="F37" s="1390">
        <f>SUM(F26:F36)</f>
        <v>0</v>
      </c>
    </row>
    <row r="38" spans="1:7" ht="22.5">
      <c r="A38" s="251" t="s">
        <v>770</v>
      </c>
      <c r="B38" s="987"/>
      <c r="C38" s="988"/>
      <c r="D38" s="61">
        <v>71</v>
      </c>
      <c r="E38" s="1975"/>
      <c r="F38" s="1953"/>
    </row>
    <row r="39" spans="1:7" ht="15">
      <c r="A39" s="168" t="s">
        <v>1030</v>
      </c>
      <c r="B39" s="989"/>
      <c r="C39" s="990"/>
      <c r="D39" s="61">
        <v>72</v>
      </c>
      <c r="E39" s="1975"/>
      <c r="F39" s="1953"/>
      <c r="G39" s="21"/>
    </row>
    <row r="40" spans="1:7" s="18" customFormat="1" ht="15">
      <c r="A40" s="246" t="s">
        <v>813</v>
      </c>
      <c r="B40" s="1288"/>
      <c r="C40" s="1289"/>
      <c r="D40" s="61">
        <v>73</v>
      </c>
      <c r="E40" s="1427">
        <f>SUM(E37:E39)+E25</f>
        <v>0</v>
      </c>
      <c r="F40" s="2198">
        <f>SUM(F37:F39)+F25</f>
        <v>0</v>
      </c>
      <c r="G40" s="79"/>
    </row>
    <row r="41" spans="1:7" ht="15">
      <c r="A41" s="168" t="s">
        <v>816</v>
      </c>
      <c r="B41" s="989"/>
      <c r="C41" s="990"/>
      <c r="D41" s="61">
        <v>74</v>
      </c>
      <c r="E41" s="1975"/>
      <c r="F41" s="1953"/>
      <c r="G41" s="21"/>
    </row>
    <row r="42" spans="1:7" s="18" customFormat="1" ht="15">
      <c r="A42" s="249" t="s">
        <v>175</v>
      </c>
      <c r="B42" s="1227"/>
      <c r="C42" s="1284"/>
      <c r="D42" s="61">
        <v>80</v>
      </c>
      <c r="E42" s="1427">
        <f>SUM(E40:E41)</f>
        <v>0</v>
      </c>
      <c r="F42" s="1428">
        <f>SUM(F40:F41)</f>
        <v>0</v>
      </c>
      <c r="G42" s="79"/>
    </row>
    <row r="43" spans="1:7" ht="15">
      <c r="A43" s="156"/>
      <c r="B43" s="21"/>
      <c r="C43" s="64"/>
      <c r="D43" s="492"/>
      <c r="E43" s="1391"/>
      <c r="F43" s="1392"/>
      <c r="G43" s="21"/>
    </row>
    <row r="44" spans="1:7" ht="22.5" customHeight="1" thickBot="1">
      <c r="A44" s="2735" t="s">
        <v>1041</v>
      </c>
      <c r="B44" s="2736"/>
      <c r="C44" s="2737"/>
      <c r="D44" s="544">
        <v>81</v>
      </c>
      <c r="E44" s="1976"/>
      <c r="F44" s="1977"/>
      <c r="G44" s="21"/>
    </row>
    <row r="45" spans="1:7" ht="22.5" customHeight="1">
      <c r="A45" s="57"/>
      <c r="B45" s="991"/>
      <c r="C45" s="991"/>
      <c r="D45" s="492"/>
      <c r="E45" s="21"/>
      <c r="F45" s="21"/>
      <c r="G45" s="21"/>
    </row>
    <row r="46" spans="1:7" ht="22.5" customHeight="1">
      <c r="A46" s="57"/>
      <c r="B46" s="991"/>
      <c r="C46" s="991"/>
      <c r="D46" s="492"/>
      <c r="E46" s="21"/>
      <c r="F46" s="21"/>
      <c r="G46" s="21"/>
    </row>
    <row r="47" spans="1:7" ht="22.5" customHeight="1">
      <c r="A47" s="57"/>
      <c r="B47" s="991"/>
      <c r="C47" s="991"/>
      <c r="D47" s="492"/>
      <c r="E47" s="21"/>
      <c r="F47" s="21"/>
      <c r="G47" s="21"/>
    </row>
    <row r="48" spans="1:7" ht="22.5" customHeight="1">
      <c r="A48" s="57"/>
      <c r="B48" s="991"/>
      <c r="C48" s="991"/>
      <c r="D48" s="492"/>
      <c r="E48" s="21"/>
      <c r="F48" s="21"/>
      <c r="G48" s="21"/>
    </row>
    <row r="49" spans="1:9">
      <c r="G49" s="21"/>
    </row>
    <row r="50" spans="1:9">
      <c r="C50" s="13"/>
      <c r="D50" s="13"/>
      <c r="E50" s="13"/>
      <c r="F50" s="13"/>
      <c r="G50" s="21"/>
      <c r="H50" s="21"/>
      <c r="I50" s="21"/>
    </row>
    <row r="51" spans="1:9">
      <c r="A51" s="319" t="s">
        <v>1425</v>
      </c>
      <c r="B51" s="319"/>
      <c r="F51" s="1789" t="s">
        <v>1079</v>
      </c>
      <c r="G51" s="21"/>
      <c r="H51" s="21"/>
      <c r="I51" s="21"/>
    </row>
    <row r="52" spans="1:9">
      <c r="A52" s="327" t="s">
        <v>815</v>
      </c>
      <c r="B52" s="78"/>
      <c r="F52" s="316" t="s">
        <v>814</v>
      </c>
      <c r="G52" s="301"/>
    </row>
  </sheetData>
  <sheetProtection password="CF7A" sheet="1" objects="1" scenarios="1"/>
  <customSheetViews>
    <customSheetView guid="{0018DE7A-2A12-41D9-A6DC-D5782C59656B}" fitToPage="1" showRuler="0" topLeftCell="A37">
      <selection activeCell="A51" sqref="A51"/>
      <pageMargins left="0.75" right="0.75" top="1" bottom="1" header="0.5" footer="0.5"/>
      <pageSetup paperSize="9" scale="73" orientation="portrait" r:id="rId1"/>
      <headerFooter alignWithMargins="0"/>
    </customSheetView>
  </customSheetViews>
  <mergeCells count="3">
    <mergeCell ref="A44:C44"/>
    <mergeCell ref="C10:F10"/>
    <mergeCell ref="C12:F12"/>
  </mergeCells>
  <phoneticPr fontId="9" type="noConversion"/>
  <pageMargins left="0.75" right="0.75" top="1" bottom="1" header="0.5" footer="0.5"/>
  <pageSetup paperSize="9" scale="73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I70"/>
  <sheetViews>
    <sheetView topLeftCell="B17" workbookViewId="0">
      <selection activeCell="F38" sqref="F38"/>
    </sheetView>
  </sheetViews>
  <sheetFormatPr defaultColWidth="9.140625" defaultRowHeight="12.75"/>
  <cols>
    <col min="1" max="1" width="27.7109375" style="1" customWidth="1"/>
    <col min="2" max="3" width="23.7109375" style="1" customWidth="1"/>
    <col min="4" max="4" width="4.7109375" style="1" customWidth="1"/>
    <col min="5" max="6" width="10.7109375" style="1" customWidth="1"/>
    <col min="7" max="7" width="5.140625" style="1" customWidth="1"/>
    <col min="8" max="9" width="4.7109375" style="1" customWidth="1"/>
    <col min="10" max="16384" width="9.140625" style="1"/>
  </cols>
  <sheetData>
    <row r="4" spans="1:9" ht="15">
      <c r="A4" s="76"/>
      <c r="D4" s="475"/>
      <c r="F4" s="44"/>
      <c r="H4" s="44"/>
    </row>
    <row r="5" spans="1:9" ht="15">
      <c r="A5" s="326" t="s">
        <v>1424</v>
      </c>
      <c r="B5" s="835"/>
      <c r="C5" s="79"/>
      <c r="D5" s="328"/>
      <c r="E5" s="21"/>
    </row>
    <row r="6" spans="1:9" ht="15.75">
      <c r="A6" s="1799" t="s">
        <v>901</v>
      </c>
      <c r="B6" s="792"/>
      <c r="C6" s="18"/>
      <c r="D6" s="309"/>
    </row>
    <row r="7" spans="1:9" ht="15.75">
      <c r="A7" s="702"/>
      <c r="B7" s="792"/>
      <c r="C7" s="18"/>
      <c r="D7" s="309"/>
    </row>
    <row r="8" spans="1:9" ht="15.75" thickBot="1">
      <c r="A8" s="326"/>
      <c r="B8" s="836"/>
      <c r="D8" s="309"/>
    </row>
    <row r="9" spans="1:9" ht="13.5" thickTop="1">
      <c r="A9" s="748"/>
      <c r="B9" s="749"/>
      <c r="C9" s="706"/>
      <c r="D9" s="749"/>
      <c r="E9" s="706"/>
      <c r="F9" s="706"/>
      <c r="G9" s="706"/>
      <c r="H9" s="706"/>
      <c r="I9" s="707"/>
    </row>
    <row r="10" spans="1:9" ht="15.75" thickBot="1">
      <c r="A10" s="322" t="s">
        <v>1247</v>
      </c>
      <c r="B10" s="328"/>
      <c r="C10" s="21"/>
      <c r="D10" s="2461" t="str">
        <f>'Cover '!F5</f>
        <v>(enter name)</v>
      </c>
      <c r="E10" s="2461"/>
      <c r="F10" s="2461"/>
      <c r="G10" s="2461"/>
      <c r="H10" s="2461"/>
      <c r="I10" s="2462"/>
    </row>
    <row r="11" spans="1:9" ht="15">
      <c r="A11" s="322"/>
      <c r="B11" s="328"/>
      <c r="C11" s="21"/>
      <c r="D11" s="783"/>
      <c r="E11" s="196"/>
      <c r="F11" s="196"/>
      <c r="G11" s="1303"/>
      <c r="H11" s="196"/>
      <c r="I11" s="938"/>
    </row>
    <row r="12" spans="1:9" ht="15.75" thickBot="1">
      <c r="A12" s="322" t="s">
        <v>98</v>
      </c>
      <c r="B12" s="328"/>
      <c r="C12" s="21"/>
      <c r="D12" s="2461" t="str">
        <f>'Cover '!F7</f>
        <v>(enter year end)</v>
      </c>
      <c r="E12" s="2461"/>
      <c r="F12" s="2461"/>
      <c r="G12" s="2461"/>
      <c r="H12" s="2461"/>
      <c r="I12" s="2462"/>
    </row>
    <row r="13" spans="1:9">
      <c r="A13" s="315"/>
      <c r="B13" s="328"/>
      <c r="C13" s="21"/>
      <c r="D13" s="788"/>
      <c r="E13" s="788"/>
      <c r="F13" s="788"/>
      <c r="G13" s="788"/>
      <c r="H13" s="788"/>
      <c r="I13" s="789"/>
    </row>
    <row r="14" spans="1:9" ht="15.75" thickBot="1">
      <c r="A14" s="322" t="s">
        <v>96</v>
      </c>
      <c r="B14" s="328"/>
      <c r="C14" s="21"/>
      <c r="D14" s="2640"/>
      <c r="E14" s="2640"/>
      <c r="F14" s="2640"/>
      <c r="G14" s="2640"/>
      <c r="H14" s="2640"/>
      <c r="I14" s="2650"/>
    </row>
    <row r="15" spans="1:9" ht="13.5" thickBot="1">
      <c r="A15" s="332"/>
      <c r="B15" s="672"/>
      <c r="C15" s="790"/>
      <c r="D15" s="838"/>
      <c r="E15" s="838"/>
      <c r="F15" s="838"/>
      <c r="G15" s="838"/>
      <c r="H15" s="838"/>
      <c r="I15" s="839"/>
    </row>
    <row r="16" spans="1:9" ht="13.5" thickTop="1">
      <c r="A16" s="21"/>
      <c r="B16" s="328"/>
      <c r="C16" s="711"/>
      <c r="D16" s="711"/>
      <c r="E16" s="711"/>
      <c r="F16" s="711"/>
      <c r="G16" s="711"/>
      <c r="H16" s="711"/>
      <c r="I16" s="711"/>
    </row>
    <row r="17" spans="1:9" ht="15.75" thickBot="1">
      <c r="D17" s="475"/>
      <c r="I17" s="814" t="s">
        <v>371</v>
      </c>
    </row>
    <row r="18" spans="1:9" ht="48">
      <c r="A18" s="141"/>
      <c r="B18" s="196"/>
      <c r="C18" s="154"/>
      <c r="D18" s="943"/>
      <c r="E18" s="82" t="s">
        <v>1287</v>
      </c>
      <c r="F18" s="82" t="s">
        <v>1288</v>
      </c>
      <c r="G18" s="477" t="s">
        <v>1289</v>
      </c>
      <c r="H18" s="478"/>
      <c r="I18" s="479"/>
    </row>
    <row r="19" spans="1:9" ht="32.25" thickBot="1">
      <c r="A19" s="93"/>
      <c r="B19" s="13"/>
      <c r="C19" s="14"/>
      <c r="D19" s="541"/>
      <c r="E19" s="73">
        <v>1</v>
      </c>
      <c r="F19" s="992">
        <v>2</v>
      </c>
      <c r="G19" s="3" t="s">
        <v>1290</v>
      </c>
      <c r="H19" s="3" t="s">
        <v>1291</v>
      </c>
      <c r="I19" s="856" t="s">
        <v>1292</v>
      </c>
    </row>
    <row r="20" spans="1:9" ht="15">
      <c r="A20" s="168" t="s">
        <v>818</v>
      </c>
      <c r="B20" s="45"/>
      <c r="C20" s="46"/>
      <c r="D20" s="482">
        <v>11</v>
      </c>
      <c r="E20" s="2055"/>
      <c r="F20" s="1974"/>
      <c r="G20" s="2749" t="s">
        <v>1301</v>
      </c>
      <c r="H20" s="2750"/>
      <c r="I20" s="2751"/>
    </row>
    <row r="21" spans="1:9" ht="15">
      <c r="A21" s="2561" t="s">
        <v>1327</v>
      </c>
      <c r="B21" s="2740"/>
      <c r="C21" s="2741"/>
      <c r="D21" s="61">
        <v>12</v>
      </c>
      <c r="E21" s="1975"/>
      <c r="F21" s="1953"/>
      <c r="G21" s="48" t="s">
        <v>1302</v>
      </c>
      <c r="H21" s="993"/>
      <c r="I21" s="994"/>
    </row>
    <row r="22" spans="1:9" ht="15">
      <c r="A22" s="182" t="s">
        <v>1328</v>
      </c>
      <c r="B22" s="49"/>
      <c r="C22" s="50"/>
      <c r="D22" s="61">
        <v>13</v>
      </c>
      <c r="E22" s="1975"/>
      <c r="F22" s="1953"/>
      <c r="G22" s="51" t="s">
        <v>1298</v>
      </c>
      <c r="H22" s="52"/>
      <c r="I22" s="146"/>
    </row>
    <row r="23" spans="1:9" s="18" customFormat="1" ht="15">
      <c r="A23" s="252" t="s">
        <v>1090</v>
      </c>
      <c r="B23" s="1295"/>
      <c r="C23" s="1296"/>
      <c r="D23" s="61">
        <v>14</v>
      </c>
      <c r="E23" s="1427">
        <f>SUM(E20:E22)</f>
        <v>0</v>
      </c>
      <c r="F23" s="1427">
        <f>SUM(F20:F22)</f>
        <v>0</v>
      </c>
      <c r="G23" s="53" t="s">
        <v>1299</v>
      </c>
      <c r="H23" s="1298"/>
      <c r="I23" s="1299"/>
    </row>
    <row r="24" spans="1:9" ht="15">
      <c r="A24" s="184" t="s">
        <v>1329</v>
      </c>
      <c r="B24" s="996"/>
      <c r="C24" s="54" t="s">
        <v>1330</v>
      </c>
      <c r="D24" s="61">
        <v>15</v>
      </c>
      <c r="E24" s="1975"/>
      <c r="F24" s="1953"/>
      <c r="G24" s="53"/>
      <c r="H24" s="928"/>
      <c r="I24" s="995"/>
    </row>
    <row r="25" spans="1:9" ht="15">
      <c r="A25" s="185" t="s">
        <v>1334</v>
      </c>
      <c r="B25" s="996"/>
      <c r="C25" s="55" t="s">
        <v>1335</v>
      </c>
      <c r="D25" s="61">
        <v>16</v>
      </c>
      <c r="E25" s="1975"/>
      <c r="F25" s="1953"/>
      <c r="G25" s="53"/>
      <c r="H25" s="928"/>
      <c r="I25" s="995"/>
    </row>
    <row r="26" spans="1:9" s="18" customFormat="1" ht="15">
      <c r="A26" s="1300"/>
      <c r="B26" s="1301"/>
      <c r="C26" s="1302" t="s">
        <v>1336</v>
      </c>
      <c r="D26" s="61">
        <v>17</v>
      </c>
      <c r="E26" s="1427">
        <f>E24-E25</f>
        <v>0</v>
      </c>
      <c r="F26" s="1427">
        <f>F24-F25</f>
        <v>0</v>
      </c>
      <c r="G26" s="1297"/>
      <c r="H26" s="1298"/>
      <c r="I26" s="1299"/>
    </row>
    <row r="27" spans="1:9" ht="15">
      <c r="A27" s="186" t="s">
        <v>1337</v>
      </c>
      <c r="B27" s="56" t="s">
        <v>1338</v>
      </c>
      <c r="C27" s="50"/>
      <c r="D27" s="61">
        <v>21</v>
      </c>
      <c r="E27" s="1975"/>
      <c r="F27" s="1953"/>
      <c r="G27" s="53"/>
      <c r="H27" s="928"/>
      <c r="I27" s="995"/>
    </row>
    <row r="28" spans="1:9" ht="15">
      <c r="A28" s="187" t="s">
        <v>1339</v>
      </c>
      <c r="B28" s="57" t="s">
        <v>1308</v>
      </c>
      <c r="C28" s="50"/>
      <c r="D28" s="61">
        <v>22</v>
      </c>
      <c r="E28" s="1975"/>
      <c r="F28" s="1953"/>
      <c r="G28" s="53"/>
      <c r="H28" s="928"/>
      <c r="I28" s="995"/>
    </row>
    <row r="29" spans="1:9" ht="15">
      <c r="A29" s="168" t="s">
        <v>1340</v>
      </c>
      <c r="B29" s="41"/>
      <c r="C29" s="46"/>
      <c r="D29" s="61">
        <v>23</v>
      </c>
      <c r="E29" s="1975"/>
      <c r="F29" s="1953"/>
      <c r="G29" s="11"/>
      <c r="H29" s="12"/>
      <c r="I29" s="148"/>
    </row>
    <row r="30" spans="1:9" ht="15">
      <c r="A30" s="188"/>
      <c r="B30" s="58" t="s">
        <v>1341</v>
      </c>
      <c r="C30" s="7" t="s">
        <v>1342</v>
      </c>
      <c r="D30" s="61">
        <v>31</v>
      </c>
      <c r="E30" s="1975"/>
      <c r="F30" s="1953"/>
      <c r="G30" s="11"/>
      <c r="H30" s="12"/>
      <c r="I30" s="148"/>
    </row>
    <row r="31" spans="1:9" ht="15">
      <c r="A31" s="188"/>
      <c r="B31" s="59" t="s">
        <v>1343</v>
      </c>
      <c r="C31" s="7" t="s">
        <v>1344</v>
      </c>
      <c r="D31" s="61">
        <v>32</v>
      </c>
      <c r="E31" s="1975"/>
      <c r="F31" s="1953"/>
      <c r="G31" s="11"/>
      <c r="H31" s="12"/>
      <c r="I31" s="148"/>
    </row>
    <row r="32" spans="1:9" ht="15">
      <c r="A32" s="147" t="s">
        <v>1347</v>
      </c>
      <c r="B32" s="27"/>
      <c r="C32" s="7" t="s">
        <v>1345</v>
      </c>
      <c r="D32" s="61">
        <v>33</v>
      </c>
      <c r="E32" s="1975"/>
      <c r="F32" s="1953"/>
      <c r="G32" s="927"/>
      <c r="H32" s="12"/>
      <c r="I32" s="148"/>
    </row>
    <row r="33" spans="1:9" ht="15">
      <c r="A33" s="188"/>
      <c r="B33" s="23" t="s">
        <v>1349</v>
      </c>
      <c r="C33" s="46"/>
      <c r="D33" s="61">
        <v>36</v>
      </c>
      <c r="E33" s="1975"/>
      <c r="F33" s="1953"/>
      <c r="G33" s="2"/>
      <c r="H33" s="13"/>
      <c r="I33" s="149"/>
    </row>
    <row r="34" spans="1:9" ht="15">
      <c r="A34" s="188"/>
      <c r="B34" s="189" t="s">
        <v>1308</v>
      </c>
      <c r="C34" s="23" t="s">
        <v>1338</v>
      </c>
      <c r="D34" s="61">
        <v>37</v>
      </c>
      <c r="E34" s="1975"/>
      <c r="F34" s="1953"/>
      <c r="G34" s="8"/>
      <c r="H34" s="9"/>
      <c r="I34" s="146"/>
    </row>
    <row r="35" spans="1:9" ht="15">
      <c r="A35" s="188"/>
      <c r="B35" s="60" t="s">
        <v>1350</v>
      </c>
      <c r="C35" s="7" t="s">
        <v>1308</v>
      </c>
      <c r="D35" s="61">
        <v>38</v>
      </c>
      <c r="E35" s="1975"/>
      <c r="F35" s="1953"/>
      <c r="G35" s="930"/>
      <c r="H35" s="931"/>
      <c r="I35" s="146"/>
    </row>
    <row r="36" spans="1:9" ht="15">
      <c r="A36" s="190" t="s">
        <v>1351</v>
      </c>
      <c r="B36" s="45"/>
      <c r="C36" s="46"/>
      <c r="D36" s="61">
        <v>39</v>
      </c>
      <c r="E36" s="1975"/>
      <c r="F36" s="1953"/>
      <c r="G36" s="8"/>
      <c r="H36" s="9"/>
      <c r="I36" s="146"/>
    </row>
    <row r="37" spans="1:9" ht="22.5" customHeight="1">
      <c r="A37" s="2561" t="s">
        <v>224</v>
      </c>
      <c r="B37" s="2742"/>
      <c r="C37" s="2743"/>
      <c r="D37" s="61">
        <v>41</v>
      </c>
      <c r="E37" s="2067"/>
      <c r="F37" s="1953"/>
      <c r="G37" s="13"/>
      <c r="H37" s="13"/>
      <c r="I37" s="146"/>
    </row>
    <row r="38" spans="1:9" s="18" customFormat="1" ht="15">
      <c r="A38" s="1291" t="s">
        <v>819</v>
      </c>
      <c r="B38" s="1292"/>
      <c r="C38" s="1293"/>
      <c r="D38" s="61">
        <v>49</v>
      </c>
      <c r="E38" s="1429">
        <f>SUM(E26:E37)+E23</f>
        <v>0</v>
      </c>
      <c r="F38" s="1428">
        <f>SUM(F26:F37)+F23</f>
        <v>0</v>
      </c>
      <c r="G38" s="137"/>
      <c r="H38" s="137"/>
      <c r="I38" s="1294"/>
    </row>
    <row r="39" spans="1:9" ht="15">
      <c r="A39" s="183" t="s">
        <v>1352</v>
      </c>
      <c r="B39" s="989"/>
      <c r="C39" s="990"/>
      <c r="D39" s="61">
        <v>51</v>
      </c>
      <c r="E39" s="1975"/>
      <c r="F39" s="1953"/>
      <c r="G39" s="63" t="s">
        <v>1300</v>
      </c>
      <c r="H39" s="997"/>
      <c r="I39" s="998"/>
    </row>
    <row r="40" spans="1:9" ht="15">
      <c r="A40" s="168" t="s">
        <v>1354</v>
      </c>
      <c r="B40" s="9"/>
      <c r="C40" s="46"/>
      <c r="D40" s="61">
        <v>59</v>
      </c>
      <c r="E40" s="1975"/>
      <c r="F40" s="1953"/>
      <c r="G40" s="15"/>
      <c r="H40" s="867"/>
      <c r="I40" s="868"/>
    </row>
    <row r="41" spans="1:9" ht="22.5" customHeight="1">
      <c r="A41" s="2731" t="s">
        <v>1355</v>
      </c>
      <c r="B41" s="2744"/>
      <c r="C41" s="2745"/>
      <c r="D41" s="61">
        <v>61</v>
      </c>
      <c r="E41" s="1975"/>
      <c r="F41" s="1953"/>
      <c r="G41" s="15"/>
      <c r="H41" s="867"/>
      <c r="I41" s="868"/>
    </row>
    <row r="42" spans="1:9" ht="15.75" thickBot="1">
      <c r="A42" s="2731" t="s">
        <v>398</v>
      </c>
      <c r="B42" s="2740"/>
      <c r="C42" s="2741"/>
      <c r="D42" s="544">
        <v>62</v>
      </c>
      <c r="E42" s="1975"/>
      <c r="F42" s="1953"/>
      <c r="G42" s="15"/>
      <c r="H42" s="47"/>
      <c r="I42" s="181"/>
    </row>
    <row r="43" spans="1:9" ht="22.5" customHeight="1" thickBot="1">
      <c r="A43" s="2735" t="s">
        <v>1375</v>
      </c>
      <c r="B43" s="2738"/>
      <c r="C43" s="2739"/>
      <c r="D43" s="544">
        <v>63</v>
      </c>
      <c r="E43" s="1976"/>
      <c r="F43" s="1977"/>
      <c r="G43" s="2746" t="s">
        <v>1376</v>
      </c>
      <c r="H43" s="2747"/>
      <c r="I43" s="2748"/>
    </row>
    <row r="68" spans="1:9">
      <c r="C68" s="13"/>
      <c r="D68" s="13"/>
      <c r="E68" s="13"/>
      <c r="F68" s="13"/>
      <c r="G68" s="13"/>
      <c r="H68" s="13"/>
      <c r="I68" s="13"/>
    </row>
    <row r="69" spans="1:9">
      <c r="A69" s="319" t="s">
        <v>1425</v>
      </c>
      <c r="B69" s="319"/>
      <c r="I69" s="316" t="s">
        <v>1397</v>
      </c>
    </row>
    <row r="70" spans="1:9">
      <c r="A70" s="327" t="s">
        <v>817</v>
      </c>
      <c r="B70" s="78"/>
      <c r="G70" s="301"/>
      <c r="I70" s="316" t="s">
        <v>593</v>
      </c>
    </row>
  </sheetData>
  <sheetProtection password="CF7A" sheet="1" objects="1" scenarios="1"/>
  <customSheetViews>
    <customSheetView guid="{0018DE7A-2A12-41D9-A6DC-D5782C59656B}" fitToPage="1" showRuler="0" topLeftCell="A34">
      <selection activeCell="J45" sqref="J45"/>
      <pageMargins left="0.75" right="0.75" top="1" bottom="1" header="0.5" footer="0.5"/>
      <pageSetup paperSize="9" scale="69" orientation="portrait" r:id="rId1"/>
      <headerFooter alignWithMargins="0"/>
    </customSheetView>
  </customSheetViews>
  <mergeCells count="10">
    <mergeCell ref="D10:I10"/>
    <mergeCell ref="D12:I12"/>
    <mergeCell ref="D14:I14"/>
    <mergeCell ref="A43:C43"/>
    <mergeCell ref="A21:C21"/>
    <mergeCell ref="A37:C37"/>
    <mergeCell ref="A41:C41"/>
    <mergeCell ref="A42:C42"/>
    <mergeCell ref="G43:I43"/>
    <mergeCell ref="G20:I20"/>
  </mergeCells>
  <phoneticPr fontId="9" type="noConversion"/>
  <pageMargins left="0.75" right="0.75" top="1" bottom="1" header="0.5" footer="0.5"/>
  <pageSetup paperSize="9" scale="68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5:S35"/>
  <sheetViews>
    <sheetView topLeftCell="G1" workbookViewId="0">
      <selection activeCell="A26" sqref="A26:I27"/>
    </sheetView>
  </sheetViews>
  <sheetFormatPr defaultColWidth="8" defaultRowHeight="12"/>
  <cols>
    <col min="1" max="2" width="3.28515625" style="1003" customWidth="1"/>
    <col min="3" max="3" width="4.140625" style="1003" customWidth="1"/>
    <col min="4" max="7" width="3.28515625" style="1003" customWidth="1"/>
    <col min="8" max="8" width="3.7109375" style="1003" customWidth="1"/>
    <col min="9" max="9" width="3.85546875" style="1058" customWidth="1"/>
    <col min="10" max="18" width="10.7109375" style="1059" customWidth="1"/>
    <col min="19" max="19" width="10.7109375" style="1003" customWidth="1"/>
    <col min="20" max="250" width="8" style="1003"/>
    <col min="251" max="254" width="8" style="1003" customWidth="1"/>
    <col min="255" max="16384" width="8" style="1003"/>
  </cols>
  <sheetData>
    <row r="5" spans="1:19" ht="15">
      <c r="A5" s="326" t="s">
        <v>1424</v>
      </c>
      <c r="B5" s="835"/>
      <c r="C5" s="1"/>
      <c r="D5" s="309"/>
      <c r="E5" s="1"/>
      <c r="F5" s="1"/>
      <c r="G5" s="44"/>
      <c r="H5" s="999"/>
      <c r="I5" s="999"/>
      <c r="J5" s="1000"/>
      <c r="K5" s="1001"/>
      <c r="L5" s="1001"/>
      <c r="M5" s="1001"/>
      <c r="N5" s="999"/>
      <c r="O5" s="1001"/>
      <c r="P5" s="1002"/>
      <c r="Q5" s="999"/>
      <c r="R5" s="1001"/>
    </row>
    <row r="6" spans="1:19" ht="15.75">
      <c r="A6" s="702" t="s">
        <v>562</v>
      </c>
      <c r="B6" s="792"/>
      <c r="C6" s="18"/>
      <c r="D6" s="309"/>
      <c r="E6" s="1"/>
      <c r="F6" s="1"/>
      <c r="G6" s="44"/>
      <c r="H6" s="999"/>
      <c r="I6" s="999"/>
      <c r="J6" s="1000"/>
      <c r="K6" s="1001"/>
      <c r="L6" s="1001"/>
      <c r="M6" s="1001"/>
      <c r="N6" s="999"/>
      <c r="O6" s="1001"/>
      <c r="P6" s="1002"/>
      <c r="Q6" s="999"/>
      <c r="R6" s="1001"/>
    </row>
    <row r="7" spans="1:19" ht="15.75" thickBot="1">
      <c r="A7" s="326"/>
      <c r="B7" s="836"/>
      <c r="C7" s="1"/>
      <c r="D7" s="309"/>
      <c r="E7" s="1"/>
      <c r="F7" s="1"/>
      <c r="G7" s="44"/>
      <c r="H7" s="999"/>
      <c r="I7" s="999"/>
      <c r="J7" s="1000"/>
      <c r="K7" s="1001"/>
      <c r="L7" s="1001"/>
      <c r="M7" s="1001"/>
      <c r="N7" s="999"/>
      <c r="O7" s="1001"/>
      <c r="P7" s="1002"/>
      <c r="Q7" s="999"/>
      <c r="R7" s="1001"/>
    </row>
    <row r="8" spans="1:19" ht="15" thickTop="1">
      <c r="A8" s="748"/>
      <c r="B8" s="749"/>
      <c r="C8" s="706"/>
      <c r="D8" s="706"/>
      <c r="E8" s="706"/>
      <c r="F8" s="706"/>
      <c r="G8" s="706"/>
      <c r="H8" s="1004"/>
      <c r="I8" s="1004"/>
      <c r="J8" s="1005"/>
      <c r="K8" s="1006"/>
      <c r="L8" s="1006"/>
      <c r="M8" s="1006"/>
      <c r="N8" s="1004"/>
      <c r="O8" s="1006"/>
      <c r="P8" s="1007"/>
      <c r="Q8" s="1004"/>
      <c r="R8" s="1006"/>
      <c r="S8" s="1008"/>
    </row>
    <row r="9" spans="1:19" ht="15.75" thickBot="1">
      <c r="A9" s="322" t="s">
        <v>1247</v>
      </c>
      <c r="B9" s="328"/>
      <c r="C9" s="1009"/>
      <c r="D9" s="1009"/>
      <c r="E9" s="21"/>
      <c r="F9" s="21"/>
      <c r="G9" s="21"/>
      <c r="H9" s="1010"/>
      <c r="I9" s="1010"/>
      <c r="J9" s="1011"/>
      <c r="K9" s="1012"/>
      <c r="L9" s="1012"/>
      <c r="M9" s="1012"/>
      <c r="N9" s="1010"/>
      <c r="O9" s="2756" t="str">
        <f>'Cover '!F5</f>
        <v>(enter name)</v>
      </c>
      <c r="P9" s="2756"/>
      <c r="Q9" s="2756"/>
      <c r="R9" s="2756"/>
      <c r="S9" s="2757"/>
    </row>
    <row r="10" spans="1:19" ht="15" thickTop="1">
      <c r="A10" s="315"/>
      <c r="B10" s="328"/>
      <c r="C10" s="711"/>
      <c r="D10" s="711"/>
      <c r="E10" s="711"/>
      <c r="F10" s="711"/>
      <c r="G10" s="711"/>
      <c r="H10" s="1010"/>
      <c r="I10" s="1010"/>
      <c r="J10" s="1011"/>
      <c r="K10" s="1012"/>
      <c r="L10" s="1012"/>
      <c r="M10" s="1012"/>
      <c r="N10" s="1010"/>
      <c r="O10" s="1013"/>
      <c r="P10" s="1014"/>
      <c r="Q10" s="1015"/>
      <c r="R10" s="1013"/>
      <c r="S10" s="1016"/>
    </row>
    <row r="11" spans="1:19" ht="15.75" thickBot="1">
      <c r="A11" s="322" t="s">
        <v>98</v>
      </c>
      <c r="B11" s="328"/>
      <c r="C11" s="21"/>
      <c r="D11" s="492"/>
      <c r="E11" s="21"/>
      <c r="F11" s="21"/>
      <c r="G11" s="21"/>
      <c r="H11" s="1010"/>
      <c r="I11" s="1010"/>
      <c r="J11" s="1011"/>
      <c r="K11" s="1012"/>
      <c r="L11" s="1012"/>
      <c r="M11" s="1012"/>
      <c r="N11" s="1010"/>
      <c r="O11" s="2756" t="str">
        <f>'Cover '!F7</f>
        <v>(enter year end)</v>
      </c>
      <c r="P11" s="2756"/>
      <c r="Q11" s="2756"/>
      <c r="R11" s="2756"/>
      <c r="S11" s="2757"/>
    </row>
    <row r="12" spans="1:19" ht="15.75" thickTop="1" thickBot="1">
      <c r="A12" s="332"/>
      <c r="B12" s="672"/>
      <c r="C12" s="790"/>
      <c r="D12" s="790"/>
      <c r="E12" s="790"/>
      <c r="F12" s="790"/>
      <c r="G12" s="790"/>
      <c r="H12" s="1017"/>
      <c r="I12" s="1017"/>
      <c r="J12" s="1018"/>
      <c r="K12" s="1019"/>
      <c r="L12" s="1019"/>
      <c r="M12" s="1019"/>
      <c r="N12" s="1017"/>
      <c r="O12" s="1019"/>
      <c r="P12" s="1020"/>
      <c r="Q12" s="1017"/>
      <c r="R12" s="1019"/>
      <c r="S12" s="1021"/>
    </row>
    <row r="13" spans="1:19" ht="15.75" thickTop="1" thickBot="1">
      <c r="A13" s="21"/>
      <c r="B13" s="328"/>
      <c r="C13" s="711"/>
      <c r="D13" s="711"/>
      <c r="E13" s="711"/>
      <c r="F13" s="711"/>
      <c r="G13" s="711"/>
      <c r="H13" s="999"/>
      <c r="I13" s="999"/>
      <c r="J13" s="1000"/>
      <c r="K13" s="1001"/>
      <c r="L13" s="1001"/>
      <c r="M13" s="1001"/>
      <c r="N13" s="999"/>
      <c r="O13" s="1001"/>
      <c r="P13" s="1002"/>
      <c r="Q13" s="999"/>
      <c r="R13" s="1001"/>
    </row>
    <row r="14" spans="1:19" ht="15.95" customHeight="1" thickTop="1">
      <c r="A14" s="1023"/>
      <c r="B14" s="1024"/>
      <c r="C14" s="1024"/>
      <c r="D14" s="1024"/>
      <c r="E14" s="1024"/>
      <c r="F14" s="1024"/>
      <c r="G14" s="1024"/>
      <c r="H14" s="1024"/>
      <c r="I14" s="1025"/>
      <c r="J14" s="1026" t="s">
        <v>1356</v>
      </c>
      <c r="K14" s="1027"/>
      <c r="L14" s="1027"/>
      <c r="M14" s="1027"/>
      <c r="N14" s="1027"/>
      <c r="O14" s="1028"/>
      <c r="P14" s="1029"/>
      <c r="Q14" s="1029"/>
      <c r="R14" s="1029"/>
      <c r="S14" s="1030"/>
    </row>
    <row r="15" spans="1:19" ht="14.25">
      <c r="A15" s="1031"/>
      <c r="B15" s="1032"/>
      <c r="C15" s="1032"/>
      <c r="D15" s="1032"/>
      <c r="E15" s="1032"/>
      <c r="F15" s="1032"/>
      <c r="G15" s="1032"/>
      <c r="H15" s="1032"/>
      <c r="I15" s="1033"/>
      <c r="J15" s="1034"/>
      <c r="K15" s="2752" t="s">
        <v>1358</v>
      </c>
      <c r="L15" s="2753"/>
      <c r="M15" s="2752" t="s">
        <v>1358</v>
      </c>
      <c r="N15" s="2753"/>
      <c r="O15" s="1034"/>
      <c r="P15" s="1731" t="s">
        <v>1357</v>
      </c>
      <c r="Q15" s="1035" t="s">
        <v>1357</v>
      </c>
      <c r="R15" s="1035" t="s">
        <v>154</v>
      </c>
      <c r="S15" s="1036" t="s">
        <v>862</v>
      </c>
    </row>
    <row r="16" spans="1:19" ht="14.25">
      <c r="A16" s="1031"/>
      <c r="B16" s="1032"/>
      <c r="C16" s="1032"/>
      <c r="D16" s="1032"/>
      <c r="E16" s="1032"/>
      <c r="F16" s="1032"/>
      <c r="G16" s="1032"/>
      <c r="H16" s="1032"/>
      <c r="I16" s="1033"/>
      <c r="J16" s="1034"/>
      <c r="K16" s="2754" t="s">
        <v>564</v>
      </c>
      <c r="L16" s="2755"/>
      <c r="M16" s="2758" t="s">
        <v>1364</v>
      </c>
      <c r="N16" s="2755"/>
      <c r="O16" s="1035" t="s">
        <v>1359</v>
      </c>
      <c r="P16" s="1035" t="s">
        <v>1360</v>
      </c>
      <c r="Q16" s="1035" t="s">
        <v>1360</v>
      </c>
      <c r="R16" s="1035" t="s">
        <v>1361</v>
      </c>
      <c r="S16" s="1036" t="s">
        <v>955</v>
      </c>
    </row>
    <row r="17" spans="1:19" ht="14.25">
      <c r="A17" s="1037" t="s">
        <v>1362</v>
      </c>
      <c r="B17" s="1010"/>
      <c r="C17" s="1010"/>
      <c r="D17" s="1010"/>
      <c r="E17" s="1002"/>
      <c r="F17" s="1010"/>
      <c r="G17" s="1010"/>
      <c r="H17" s="1010"/>
      <c r="I17" s="1038"/>
      <c r="J17" s="1035" t="s">
        <v>1363</v>
      </c>
      <c r="K17" s="1039" t="s">
        <v>1404</v>
      </c>
      <c r="L17" s="1040" t="s">
        <v>1405</v>
      </c>
      <c r="M17" s="1039" t="s">
        <v>1404</v>
      </c>
      <c r="N17" s="1040" t="s">
        <v>1405</v>
      </c>
      <c r="O17" s="1035" t="s">
        <v>1407</v>
      </c>
      <c r="P17" s="1035" t="s">
        <v>1365</v>
      </c>
      <c r="Q17" s="1035" t="s">
        <v>1366</v>
      </c>
      <c r="R17" s="1035" t="s">
        <v>1412</v>
      </c>
      <c r="S17" s="1036" t="s">
        <v>665</v>
      </c>
    </row>
    <row r="18" spans="1:19" ht="14.25">
      <c r="A18" s="1031"/>
      <c r="B18" s="1032"/>
      <c r="C18" s="1032"/>
      <c r="D18" s="1032"/>
      <c r="E18" s="1022"/>
      <c r="F18" s="1032"/>
      <c r="G18" s="1032"/>
      <c r="H18" s="1032"/>
      <c r="I18" s="1033"/>
      <c r="J18" s="1041"/>
      <c r="K18" s="1040"/>
      <c r="L18" s="1040" t="s">
        <v>1406</v>
      </c>
      <c r="M18" s="1040"/>
      <c r="N18" s="1040" t="s">
        <v>1406</v>
      </c>
      <c r="O18" s="1035" t="s">
        <v>1408</v>
      </c>
      <c r="P18" s="1035" t="s">
        <v>1367</v>
      </c>
      <c r="Q18" s="1042"/>
      <c r="R18" s="1034"/>
      <c r="S18" s="1036" t="s">
        <v>666</v>
      </c>
    </row>
    <row r="19" spans="1:19" ht="14.25">
      <c r="A19" s="1043"/>
      <c r="B19" s="1044"/>
      <c r="C19" s="1044"/>
      <c r="D19" s="1044"/>
      <c r="E19" s="1044"/>
      <c r="F19" s="1044"/>
      <c r="G19" s="1044"/>
      <c r="H19" s="1044"/>
      <c r="I19" s="1045"/>
      <c r="J19" s="1046" t="s">
        <v>1368</v>
      </c>
      <c r="K19" s="1046" t="s">
        <v>1369</v>
      </c>
      <c r="L19" s="1046" t="s">
        <v>1370</v>
      </c>
      <c r="M19" s="1046" t="s">
        <v>1371</v>
      </c>
      <c r="N19" s="1046" t="s">
        <v>1372</v>
      </c>
      <c r="O19" s="1046" t="s">
        <v>1373</v>
      </c>
      <c r="P19" s="1046" t="s">
        <v>1374</v>
      </c>
      <c r="Q19" s="1047" t="s">
        <v>1409</v>
      </c>
      <c r="R19" s="1046" t="s">
        <v>1410</v>
      </c>
      <c r="S19" s="1048" t="s">
        <v>956</v>
      </c>
    </row>
    <row r="20" spans="1:19" ht="14.25">
      <c r="A20" s="1031"/>
      <c r="B20" s="1032"/>
      <c r="C20" s="1032"/>
      <c r="D20" s="1032"/>
      <c r="E20" s="1032"/>
      <c r="F20" s="1032"/>
      <c r="G20" s="1032"/>
      <c r="H20" s="1032"/>
      <c r="I20" s="1033"/>
      <c r="J20" s="1034"/>
      <c r="K20" s="1034"/>
      <c r="L20" s="1034"/>
      <c r="M20" s="1034"/>
      <c r="N20" s="1034"/>
      <c r="O20" s="1034"/>
      <c r="P20" s="1034"/>
      <c r="Q20" s="1034"/>
      <c r="R20" s="1034"/>
      <c r="S20" s="1036"/>
    </row>
    <row r="21" spans="1:19" ht="20.100000000000001" customHeight="1">
      <c r="A21" s="1049" t="s">
        <v>595</v>
      </c>
      <c r="B21" s="1032"/>
      <c r="C21" s="1032"/>
      <c r="D21" s="1050"/>
      <c r="E21" s="1051"/>
      <c r="F21" s="1032"/>
      <c r="G21" s="1032"/>
      <c r="H21" s="1032"/>
      <c r="I21" s="1052" t="s">
        <v>954</v>
      </c>
      <c r="J21" s="2068"/>
      <c r="K21" s="2068"/>
      <c r="L21" s="2068"/>
      <c r="M21" s="2068"/>
      <c r="N21" s="2068"/>
      <c r="O21" s="1306">
        <f>J21+K21+L21-M21-N21</f>
        <v>0</v>
      </c>
      <c r="P21" s="2068"/>
      <c r="Q21" s="2068"/>
      <c r="R21" s="1306">
        <f>O21+P21-Q21</f>
        <v>0</v>
      </c>
      <c r="S21" s="2070"/>
    </row>
    <row r="22" spans="1:19" ht="20.100000000000001" customHeight="1">
      <c r="A22" s="1049" t="s">
        <v>404</v>
      </c>
      <c r="B22" s="1032"/>
      <c r="C22" s="1032"/>
      <c r="D22" s="1032"/>
      <c r="E22" s="1032"/>
      <c r="F22" s="1032"/>
      <c r="G22" s="1032"/>
      <c r="H22" s="1032"/>
      <c r="I22" s="1033">
        <v>12</v>
      </c>
      <c r="J22" s="2068"/>
      <c r="K22" s="2068"/>
      <c r="L22" s="2068"/>
      <c r="M22" s="2068"/>
      <c r="N22" s="2068"/>
      <c r="O22" s="1306">
        <f t="shared" ref="O22:O31" si="0">J22+K22+L22-M22-N22</f>
        <v>0</v>
      </c>
      <c r="P22" s="2068"/>
      <c r="Q22" s="2068"/>
      <c r="R22" s="1306">
        <f t="shared" ref="R22:R31" si="1">O22+P22-Q22</f>
        <v>0</v>
      </c>
      <c r="S22" s="2071"/>
    </row>
    <row r="23" spans="1:19" ht="20.100000000000001" customHeight="1">
      <c r="A23" s="1049" t="s">
        <v>405</v>
      </c>
      <c r="B23" s="1032"/>
      <c r="C23" s="1032"/>
      <c r="D23" s="1032"/>
      <c r="E23" s="1032"/>
      <c r="F23" s="1032"/>
      <c r="G23" s="1032"/>
      <c r="H23" s="1032"/>
      <c r="I23" s="1033">
        <v>13</v>
      </c>
      <c r="J23" s="2068"/>
      <c r="K23" s="2068"/>
      <c r="L23" s="2068"/>
      <c r="M23" s="2068"/>
      <c r="N23" s="2068"/>
      <c r="O23" s="1306">
        <f t="shared" si="0"/>
        <v>0</v>
      </c>
      <c r="P23" s="2068"/>
      <c r="Q23" s="2068"/>
      <c r="R23" s="1306">
        <f t="shared" si="1"/>
        <v>0</v>
      </c>
      <c r="S23" s="2072"/>
    </row>
    <row r="24" spans="1:19" ht="20.100000000000001" customHeight="1">
      <c r="A24" s="1053" t="s">
        <v>949</v>
      </c>
      <c r="B24" s="1054"/>
      <c r="C24" s="1054"/>
      <c r="D24" s="1054"/>
      <c r="E24" s="1054"/>
      <c r="F24" s="1054"/>
      <c r="G24" s="1054"/>
      <c r="H24" s="1054"/>
      <c r="I24" s="1055">
        <v>14</v>
      </c>
      <c r="J24" s="2068"/>
      <c r="K24" s="2068"/>
      <c r="L24" s="2068"/>
      <c r="M24" s="2068"/>
      <c r="N24" s="2068"/>
      <c r="O24" s="1306">
        <f t="shared" si="0"/>
        <v>0</v>
      </c>
      <c r="P24" s="2068"/>
      <c r="Q24" s="2068"/>
      <c r="R24" s="1306">
        <f t="shared" si="1"/>
        <v>0</v>
      </c>
      <c r="S24" s="2071"/>
    </row>
    <row r="25" spans="1:19" ht="20.100000000000001" customHeight="1">
      <c r="A25" s="1053" t="s">
        <v>950</v>
      </c>
      <c r="B25" s="1054"/>
      <c r="C25" s="1054"/>
      <c r="D25" s="1054"/>
      <c r="E25" s="1054"/>
      <c r="F25" s="1054"/>
      <c r="G25" s="1054"/>
      <c r="H25" s="1054"/>
      <c r="I25" s="1055">
        <v>15</v>
      </c>
      <c r="J25" s="2068"/>
      <c r="K25" s="2068"/>
      <c r="L25" s="2068"/>
      <c r="M25" s="2068"/>
      <c r="N25" s="2068"/>
      <c r="O25" s="1306">
        <f t="shared" si="0"/>
        <v>0</v>
      </c>
      <c r="P25" s="2068"/>
      <c r="Q25" s="2068"/>
      <c r="R25" s="1306">
        <f t="shared" si="1"/>
        <v>0</v>
      </c>
      <c r="S25" s="2072"/>
    </row>
    <row r="26" spans="1:19" ht="20.100000000000001" customHeight="1">
      <c r="A26" s="1053" t="s">
        <v>1556</v>
      </c>
      <c r="B26" s="1054"/>
      <c r="C26" s="1054"/>
      <c r="D26" s="1054"/>
      <c r="E26" s="1054"/>
      <c r="F26" s="1054"/>
      <c r="G26" s="1054"/>
      <c r="H26" s="1054"/>
      <c r="I26" s="1055" t="s">
        <v>1554</v>
      </c>
      <c r="J26" s="2068"/>
      <c r="K26" s="2068"/>
      <c r="L26" s="2068"/>
      <c r="M26" s="2068"/>
      <c r="N26" s="2068"/>
      <c r="O26" s="1306">
        <f t="shared" si="0"/>
        <v>0</v>
      </c>
      <c r="P26" s="2068"/>
      <c r="Q26" s="2068"/>
      <c r="R26" s="1306">
        <f t="shared" si="1"/>
        <v>0</v>
      </c>
      <c r="S26" s="2071"/>
    </row>
    <row r="27" spans="1:19" ht="20.100000000000001" customHeight="1">
      <c r="A27" s="1053" t="s">
        <v>1557</v>
      </c>
      <c r="B27" s="1054"/>
      <c r="C27" s="1054"/>
      <c r="D27" s="1054"/>
      <c r="E27" s="1054"/>
      <c r="F27" s="1054"/>
      <c r="G27" s="1054"/>
      <c r="H27" s="1054"/>
      <c r="I27" s="1055" t="s">
        <v>1555</v>
      </c>
      <c r="J27" s="2068"/>
      <c r="K27" s="2068"/>
      <c r="L27" s="2068"/>
      <c r="M27" s="2068"/>
      <c r="N27" s="2068"/>
      <c r="O27" s="1306">
        <f t="shared" si="0"/>
        <v>0</v>
      </c>
      <c r="P27" s="2068"/>
      <c r="Q27" s="2068"/>
      <c r="R27" s="1306">
        <f t="shared" si="1"/>
        <v>0</v>
      </c>
      <c r="S27" s="2071"/>
    </row>
    <row r="28" spans="1:19" ht="20.100000000000001" customHeight="1">
      <c r="A28" s="1053" t="s">
        <v>952</v>
      </c>
      <c r="B28" s="1054"/>
      <c r="C28" s="1054"/>
      <c r="D28" s="1054"/>
      <c r="E28" s="1054"/>
      <c r="F28" s="1054"/>
      <c r="G28" s="1054"/>
      <c r="H28" s="1054"/>
      <c r="I28" s="1055">
        <v>17</v>
      </c>
      <c r="J28" s="2068"/>
      <c r="K28" s="2068"/>
      <c r="L28" s="2068"/>
      <c r="M28" s="2068"/>
      <c r="N28" s="2068"/>
      <c r="O28" s="1306">
        <f t="shared" si="0"/>
        <v>0</v>
      </c>
      <c r="P28" s="2068"/>
      <c r="Q28" s="2068"/>
      <c r="R28" s="1306">
        <f t="shared" si="1"/>
        <v>0</v>
      </c>
      <c r="S28" s="2072"/>
    </row>
    <row r="29" spans="1:19" ht="20.100000000000001" customHeight="1">
      <c r="A29" s="1053" t="s">
        <v>957</v>
      </c>
      <c r="B29" s="1054"/>
      <c r="C29" s="1054"/>
      <c r="D29" s="1054"/>
      <c r="E29" s="1054"/>
      <c r="F29" s="1054"/>
      <c r="G29" s="1054"/>
      <c r="H29" s="1054"/>
      <c r="I29" s="1055">
        <v>18</v>
      </c>
      <c r="J29" s="2068"/>
      <c r="K29" s="2068"/>
      <c r="L29" s="2068"/>
      <c r="M29" s="2068"/>
      <c r="N29" s="2068"/>
      <c r="O29" s="1306">
        <f t="shared" si="0"/>
        <v>0</v>
      </c>
      <c r="P29" s="2068"/>
      <c r="Q29" s="2068"/>
      <c r="R29" s="1306">
        <f t="shared" si="1"/>
        <v>0</v>
      </c>
      <c r="S29" s="2071"/>
    </row>
    <row r="30" spans="1:19" ht="20.100000000000001" customHeight="1">
      <c r="A30" s="1053" t="s">
        <v>953</v>
      </c>
      <c r="B30" s="1054"/>
      <c r="C30" s="1054"/>
      <c r="D30" s="1054"/>
      <c r="E30" s="1054"/>
      <c r="F30" s="1054"/>
      <c r="G30" s="1054"/>
      <c r="H30" s="1054"/>
      <c r="I30" s="1055">
        <v>19</v>
      </c>
      <c r="J30" s="2068"/>
      <c r="K30" s="2068"/>
      <c r="L30" s="2068"/>
      <c r="M30" s="2068"/>
      <c r="N30" s="2068"/>
      <c r="O30" s="1306">
        <f t="shared" si="0"/>
        <v>0</v>
      </c>
      <c r="P30" s="2068"/>
      <c r="Q30" s="2068"/>
      <c r="R30" s="1306">
        <f t="shared" si="1"/>
        <v>0</v>
      </c>
      <c r="S30" s="2072"/>
    </row>
    <row r="31" spans="1:19" ht="20.100000000000001" customHeight="1">
      <c r="A31" s="1053" t="s">
        <v>1413</v>
      </c>
      <c r="B31" s="1054"/>
      <c r="C31" s="2069"/>
      <c r="D31" s="2069"/>
      <c r="E31" s="2069"/>
      <c r="F31" s="2069"/>
      <c r="G31" s="2069"/>
      <c r="H31" s="2069"/>
      <c r="I31" s="1055">
        <v>20</v>
      </c>
      <c r="J31" s="2068"/>
      <c r="K31" s="2068"/>
      <c r="L31" s="2068"/>
      <c r="M31" s="2068"/>
      <c r="N31" s="2068"/>
      <c r="O31" s="1306">
        <f t="shared" si="0"/>
        <v>0</v>
      </c>
      <c r="P31" s="2068"/>
      <c r="Q31" s="2068"/>
      <c r="R31" s="1306">
        <f t="shared" si="1"/>
        <v>0</v>
      </c>
      <c r="S31" s="2071"/>
    </row>
    <row r="32" spans="1:19" s="1062" customFormat="1" ht="20.100000000000001" customHeight="1" thickBot="1">
      <c r="A32" s="1056" t="s">
        <v>594</v>
      </c>
      <c r="B32" s="1304"/>
      <c r="C32" s="1304"/>
      <c r="D32" s="1304"/>
      <c r="E32" s="1304"/>
      <c r="F32" s="1304"/>
      <c r="G32" s="1304"/>
      <c r="H32" s="1304"/>
      <c r="I32" s="1305">
        <v>30</v>
      </c>
      <c r="J32" s="1307">
        <f>SUM(J21:J31)</f>
        <v>0</v>
      </c>
      <c r="K32" s="1307">
        <f t="shared" ref="K32:S32" si="2">SUM(K21:K31)</f>
        <v>0</v>
      </c>
      <c r="L32" s="1307">
        <f t="shared" si="2"/>
        <v>0</v>
      </c>
      <c r="M32" s="1307">
        <f t="shared" si="2"/>
        <v>0</v>
      </c>
      <c r="N32" s="1307">
        <f t="shared" si="2"/>
        <v>0</v>
      </c>
      <c r="O32" s="1307">
        <f t="shared" si="2"/>
        <v>0</v>
      </c>
      <c r="P32" s="1307">
        <f t="shared" si="2"/>
        <v>0</v>
      </c>
      <c r="Q32" s="1307">
        <f t="shared" si="2"/>
        <v>0</v>
      </c>
      <c r="R32" s="1307">
        <f t="shared" si="2"/>
        <v>0</v>
      </c>
      <c r="S32" s="1308">
        <f t="shared" si="2"/>
        <v>0</v>
      </c>
    </row>
    <row r="33" spans="1:19" ht="12.75" thickTop="1"/>
    <row r="34" spans="1:19" ht="12.75">
      <c r="A34" s="319" t="s">
        <v>1425</v>
      </c>
      <c r="B34" s="1060"/>
      <c r="C34" s="1060"/>
      <c r="D34" s="1061"/>
      <c r="E34" s="1060"/>
      <c r="F34" s="1060"/>
      <c r="G34" s="1060"/>
      <c r="H34" s="1060"/>
      <c r="I34" s="1061"/>
      <c r="J34" s="319"/>
      <c r="K34" s="41"/>
      <c r="L34" s="41"/>
      <c r="M34" s="41"/>
      <c r="N34" s="41"/>
      <c r="O34" s="41"/>
      <c r="P34" s="41"/>
      <c r="Q34" s="41"/>
      <c r="R34" s="41"/>
      <c r="S34" s="2350" t="s">
        <v>1674</v>
      </c>
    </row>
    <row r="35" spans="1:19" s="1062" customFormat="1" ht="12.75">
      <c r="A35" s="327" t="s">
        <v>822</v>
      </c>
      <c r="D35" s="1063"/>
      <c r="I35" s="1064"/>
      <c r="J35" s="78"/>
      <c r="K35" s="1065"/>
      <c r="L35" s="18"/>
      <c r="M35" s="18"/>
      <c r="N35" s="18"/>
      <c r="O35" s="18"/>
      <c r="P35" s="18"/>
      <c r="Q35" s="18"/>
      <c r="R35" s="18"/>
      <c r="S35" s="316" t="s">
        <v>558</v>
      </c>
    </row>
  </sheetData>
  <sheetProtection password="CF7A" sheet="1" objects="1" scenarios="1"/>
  <mergeCells count="6">
    <mergeCell ref="K15:L15"/>
    <mergeCell ref="K16:L16"/>
    <mergeCell ref="O9:S9"/>
    <mergeCell ref="O11:S11"/>
    <mergeCell ref="M15:N15"/>
    <mergeCell ref="M16:N16"/>
  </mergeCells>
  <phoneticPr fontId="30" type="noConversion"/>
  <printOptions horizontalCentered="1" verticalCentered="1"/>
  <pageMargins left="0.39370078740157483" right="0.59055118110236227" top="0.78740157480314965" bottom="0.39370078740157483" header="0.39370078740157483" footer="0.39370078740157483"/>
  <pageSetup scale="94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5:O36"/>
  <sheetViews>
    <sheetView workbookViewId="0">
      <selection activeCell="L11" sqref="L11:O11"/>
    </sheetView>
  </sheetViews>
  <sheetFormatPr defaultColWidth="8" defaultRowHeight="12"/>
  <cols>
    <col min="1" max="2" width="3.28515625" style="1003" customWidth="1"/>
    <col min="3" max="3" width="4.140625" style="1003" customWidth="1"/>
    <col min="4" max="7" width="3.28515625" style="1003" customWidth="1"/>
    <col min="8" max="8" width="3.7109375" style="1003" customWidth="1"/>
    <col min="9" max="9" width="3.85546875" style="1058" customWidth="1"/>
    <col min="10" max="15" width="15.7109375" style="1059" customWidth="1"/>
    <col min="16" max="246" width="8" style="1003"/>
    <col min="247" max="250" width="8" style="1003" customWidth="1"/>
    <col min="251" max="16384" width="8" style="1003"/>
  </cols>
  <sheetData>
    <row r="5" spans="1:15" ht="15">
      <c r="A5" s="326" t="s">
        <v>1424</v>
      </c>
      <c r="B5" s="835"/>
      <c r="C5" s="1"/>
      <c r="D5" s="309"/>
      <c r="E5" s="1"/>
      <c r="F5" s="1"/>
      <c r="G5" s="44"/>
      <c r="H5" s="999"/>
      <c r="I5" s="999"/>
      <c r="J5" s="1001"/>
      <c r="K5" s="1001"/>
      <c r="L5" s="1001"/>
      <c r="M5" s="1002"/>
      <c r="N5" s="999"/>
      <c r="O5" s="1001"/>
    </row>
    <row r="6" spans="1:15" ht="15.75">
      <c r="A6" s="702" t="s">
        <v>555</v>
      </c>
      <c r="B6" s="792"/>
      <c r="C6" s="18"/>
      <c r="D6" s="309"/>
      <c r="E6" s="1"/>
      <c r="F6" s="1"/>
      <c r="G6" s="44"/>
      <c r="H6" s="999"/>
      <c r="I6" s="999"/>
      <c r="J6" s="1001"/>
      <c r="K6" s="1001"/>
      <c r="L6" s="1001"/>
      <c r="M6" s="1002"/>
      <c r="N6" s="999"/>
      <c r="O6" s="1001"/>
    </row>
    <row r="7" spans="1:15" ht="15.75" thickBot="1">
      <c r="A7" s="326"/>
      <c r="B7" s="836"/>
      <c r="C7" s="1"/>
      <c r="D7" s="309"/>
      <c r="E7" s="1"/>
      <c r="F7" s="1"/>
      <c r="G7" s="44"/>
      <c r="H7" s="999"/>
      <c r="I7" s="999"/>
      <c r="J7" s="1001"/>
      <c r="K7" s="1001"/>
      <c r="L7" s="1001"/>
      <c r="M7" s="1002"/>
      <c r="N7" s="999"/>
      <c r="O7" s="1001"/>
    </row>
    <row r="8" spans="1:15" ht="15" thickTop="1">
      <c r="A8" s="748"/>
      <c r="B8" s="749"/>
      <c r="C8" s="706"/>
      <c r="D8" s="706"/>
      <c r="E8" s="706"/>
      <c r="F8" s="706"/>
      <c r="G8" s="706"/>
      <c r="H8" s="1004"/>
      <c r="I8" s="1004"/>
      <c r="J8" s="1006"/>
      <c r="K8" s="1006"/>
      <c r="L8" s="1006"/>
      <c r="M8" s="1007"/>
      <c r="N8" s="1004"/>
      <c r="O8" s="1006"/>
    </row>
    <row r="9" spans="1:15" ht="15.75" thickBot="1">
      <c r="A9" s="322" t="s">
        <v>1247</v>
      </c>
      <c r="B9" s="328"/>
      <c r="C9" s="1009"/>
      <c r="D9" s="1009"/>
      <c r="E9" s="21"/>
      <c r="F9" s="21"/>
      <c r="G9" s="21"/>
      <c r="H9" s="1010"/>
      <c r="I9" s="1010"/>
      <c r="J9" s="1012"/>
      <c r="K9" s="1012"/>
      <c r="L9" s="2756" t="str">
        <f>'Cover '!F5</f>
        <v>(enter name)</v>
      </c>
      <c r="M9" s="2756"/>
      <c r="N9" s="2756"/>
      <c r="O9" s="2756"/>
    </row>
    <row r="10" spans="1:15" ht="15" thickTop="1">
      <c r="A10" s="315"/>
      <c r="B10" s="328"/>
      <c r="C10" s="711"/>
      <c r="D10" s="711"/>
      <c r="E10" s="711"/>
      <c r="F10" s="711"/>
      <c r="G10" s="711"/>
      <c r="H10" s="1010"/>
      <c r="I10" s="1010"/>
      <c r="J10" s="1012"/>
      <c r="K10" s="1012"/>
      <c r="L10" s="1013"/>
      <c r="M10" s="1014"/>
      <c r="N10" s="1015"/>
      <c r="O10" s="1013"/>
    </row>
    <row r="11" spans="1:15" ht="15.75" thickBot="1">
      <c r="A11" s="322" t="s">
        <v>98</v>
      </c>
      <c r="B11" s="328"/>
      <c r="C11" s="21"/>
      <c r="D11" s="492"/>
      <c r="E11" s="21"/>
      <c r="F11" s="21"/>
      <c r="G11" s="21"/>
      <c r="H11" s="1010"/>
      <c r="I11" s="1010"/>
      <c r="J11" s="1012"/>
      <c r="K11" s="1012"/>
      <c r="L11" s="2756" t="str">
        <f>'Cover '!F7</f>
        <v>(enter year end)</v>
      </c>
      <c r="M11" s="2756"/>
      <c r="N11" s="2756"/>
      <c r="O11" s="2756"/>
    </row>
    <row r="12" spans="1:15" ht="15.75" thickTop="1" thickBot="1">
      <c r="A12" s="332"/>
      <c r="B12" s="672"/>
      <c r="C12" s="790"/>
      <c r="D12" s="790"/>
      <c r="E12" s="790"/>
      <c r="F12" s="790"/>
      <c r="G12" s="790"/>
      <c r="H12" s="1017"/>
      <c r="I12" s="1017"/>
      <c r="J12" s="1019"/>
      <c r="K12" s="1019"/>
      <c r="L12" s="1019"/>
      <c r="M12" s="1020"/>
      <c r="N12" s="1017"/>
      <c r="O12" s="1019"/>
    </row>
    <row r="13" spans="1:15" ht="15" thickTop="1">
      <c r="A13" s="21"/>
      <c r="B13" s="328"/>
      <c r="C13" s="711"/>
      <c r="D13" s="711"/>
      <c r="E13" s="711"/>
      <c r="F13" s="711"/>
      <c r="G13" s="711"/>
      <c r="H13" s="999"/>
      <c r="I13" s="999"/>
      <c r="J13" s="1001"/>
      <c r="K13" s="1001"/>
      <c r="L13" s="1001"/>
      <c r="M13" s="1002"/>
      <c r="N13" s="999"/>
      <c r="O13" s="1001"/>
    </row>
    <row r="14" spans="1:15" ht="15" thickBot="1">
      <c r="A14" s="21"/>
      <c r="B14" s="328"/>
      <c r="C14" s="711"/>
      <c r="D14" s="711"/>
      <c r="E14" s="711"/>
      <c r="G14" s="711"/>
      <c r="H14" s="999"/>
      <c r="I14" s="999"/>
      <c r="J14" s="1001"/>
      <c r="K14" s="1001"/>
      <c r="L14" s="1001"/>
      <c r="M14" s="1002"/>
      <c r="N14" s="999" t="s">
        <v>371</v>
      </c>
    </row>
    <row r="15" spans="1:15" ht="15.95" customHeight="1" thickTop="1">
      <c r="A15" s="1023"/>
      <c r="B15" s="1024"/>
      <c r="C15" s="1024"/>
      <c r="D15" s="1024"/>
      <c r="E15" s="1024"/>
      <c r="F15" s="1024"/>
      <c r="G15" s="1024"/>
      <c r="H15" s="1024"/>
      <c r="I15" s="1025"/>
      <c r="J15" s="1705"/>
      <c r="K15" s="1707"/>
      <c r="L15" s="1706"/>
      <c r="M15" s="1029"/>
      <c r="N15" s="1029"/>
      <c r="O15" s="1029"/>
    </row>
    <row r="16" spans="1:15" ht="14.25">
      <c r="A16" s="1031"/>
      <c r="B16" s="1032"/>
      <c r="C16" s="1032"/>
      <c r="D16" s="1032"/>
      <c r="E16" s="1032"/>
      <c r="F16" s="1032"/>
      <c r="G16" s="1032"/>
      <c r="H16" s="1032"/>
      <c r="I16" s="1033"/>
      <c r="J16" s="1698" t="s">
        <v>1358</v>
      </c>
      <c r="K16" s="1702" t="s">
        <v>1358</v>
      </c>
      <c r="L16" s="1704"/>
      <c r="M16" s="1035" t="s">
        <v>1357</v>
      </c>
      <c r="N16" s="1035" t="s">
        <v>1357</v>
      </c>
      <c r="O16" s="1035" t="s">
        <v>154</v>
      </c>
    </row>
    <row r="17" spans="1:15" ht="14.25">
      <c r="A17" s="1031"/>
      <c r="B17" s="1032"/>
      <c r="C17" s="1032"/>
      <c r="D17" s="1032"/>
      <c r="E17" s="1032"/>
      <c r="F17" s="1032"/>
      <c r="G17" s="1032"/>
      <c r="H17" s="1032"/>
      <c r="I17" s="1033"/>
      <c r="J17" s="1697" t="s">
        <v>564</v>
      </c>
      <c r="K17" s="1702" t="s">
        <v>1364</v>
      </c>
      <c r="L17" s="1035" t="s">
        <v>1359</v>
      </c>
      <c r="M17" s="1035" t="s">
        <v>1360</v>
      </c>
      <c r="N17" s="1035" t="s">
        <v>1360</v>
      </c>
      <c r="O17" s="1035" t="s">
        <v>1361</v>
      </c>
    </row>
    <row r="18" spans="1:15" ht="14.25">
      <c r="A18" s="1037" t="s">
        <v>1362</v>
      </c>
      <c r="B18" s="1010"/>
      <c r="C18" s="1010"/>
      <c r="D18" s="1010"/>
      <c r="E18" s="1002"/>
      <c r="F18" s="1010"/>
      <c r="G18" s="1010"/>
      <c r="H18" s="1010"/>
      <c r="I18" s="1038"/>
      <c r="J18" s="1039"/>
      <c r="K18" s="1703"/>
      <c r="L18" s="1035" t="s">
        <v>556</v>
      </c>
      <c r="M18" s="1035" t="s">
        <v>1365</v>
      </c>
      <c r="N18" s="1035" t="s">
        <v>1366</v>
      </c>
      <c r="O18" s="1035" t="s">
        <v>1412</v>
      </c>
    </row>
    <row r="19" spans="1:15" ht="14.25">
      <c r="A19" s="1031"/>
      <c r="B19" s="1032"/>
      <c r="C19" s="1032"/>
      <c r="D19" s="1032"/>
      <c r="E19" s="1022"/>
      <c r="F19" s="1032"/>
      <c r="G19" s="1032"/>
      <c r="H19" s="1032"/>
      <c r="I19" s="1033"/>
      <c r="J19" s="1040"/>
      <c r="K19" s="1040"/>
      <c r="L19" s="1035"/>
      <c r="M19" s="1035" t="s">
        <v>1367</v>
      </c>
      <c r="N19" s="1042"/>
      <c r="O19" s="1034"/>
    </row>
    <row r="20" spans="1:15" ht="14.25">
      <c r="A20" s="1043"/>
      <c r="B20" s="1044"/>
      <c r="C20" s="1044"/>
      <c r="D20" s="1044"/>
      <c r="E20" s="1044"/>
      <c r="F20" s="1044"/>
      <c r="G20" s="1044"/>
      <c r="H20" s="1044"/>
      <c r="I20" s="1045"/>
      <c r="J20" s="1046" t="s">
        <v>1368</v>
      </c>
      <c r="K20" s="1046" t="s">
        <v>1369</v>
      </c>
      <c r="L20" s="1046" t="s">
        <v>1373</v>
      </c>
      <c r="M20" s="1046" t="s">
        <v>1374</v>
      </c>
      <c r="N20" s="1047" t="s">
        <v>1409</v>
      </c>
      <c r="O20" s="1046" t="s">
        <v>1410</v>
      </c>
    </row>
    <row r="21" spans="1:15" ht="14.25">
      <c r="A21" s="1031"/>
      <c r="B21" s="1032"/>
      <c r="C21" s="1032"/>
      <c r="D21" s="1032"/>
      <c r="E21" s="1032"/>
      <c r="F21" s="1032"/>
      <c r="G21" s="1032"/>
      <c r="H21" s="1032"/>
      <c r="I21" s="1033"/>
      <c r="J21" s="1034"/>
      <c r="K21" s="1034"/>
      <c r="L21" s="1034"/>
      <c r="M21" s="1034"/>
      <c r="N21" s="1034"/>
      <c r="O21" s="1034"/>
    </row>
    <row r="22" spans="1:15" ht="20.100000000000001" customHeight="1">
      <c r="A22" s="1049" t="s">
        <v>595</v>
      </c>
      <c r="B22" s="1032"/>
      <c r="C22" s="1032"/>
      <c r="D22" s="1050"/>
      <c r="E22" s="1051"/>
      <c r="F22" s="1032"/>
      <c r="G22" s="1032"/>
      <c r="H22" s="1032"/>
      <c r="I22" s="1052" t="s">
        <v>954</v>
      </c>
      <c r="J22" s="2068"/>
      <c r="K22" s="2068"/>
      <c r="L22" s="1306">
        <f t="shared" ref="L22:L31" si="0">J22-K22</f>
        <v>0</v>
      </c>
      <c r="M22" s="2068"/>
      <c r="N22" s="2068"/>
      <c r="O22" s="1306">
        <f t="shared" ref="O22:O31" si="1">L22+M22-N22</f>
        <v>0</v>
      </c>
    </row>
    <row r="23" spans="1:15" ht="20.100000000000001" customHeight="1">
      <c r="A23" s="1049" t="s">
        <v>404</v>
      </c>
      <c r="B23" s="1032"/>
      <c r="C23" s="1032"/>
      <c r="D23" s="1032"/>
      <c r="E23" s="1032"/>
      <c r="F23" s="1032"/>
      <c r="G23" s="1032"/>
      <c r="H23" s="1032"/>
      <c r="I23" s="1033">
        <v>12</v>
      </c>
      <c r="J23" s="2068"/>
      <c r="K23" s="2068"/>
      <c r="L23" s="1306">
        <f t="shared" si="0"/>
        <v>0</v>
      </c>
      <c r="M23" s="2068"/>
      <c r="N23" s="2068"/>
      <c r="O23" s="1306">
        <f t="shared" si="1"/>
        <v>0</v>
      </c>
    </row>
    <row r="24" spans="1:15" ht="20.100000000000001" customHeight="1">
      <c r="A24" s="1049" t="s">
        <v>405</v>
      </c>
      <c r="B24" s="1032"/>
      <c r="C24" s="1032"/>
      <c r="D24" s="1032"/>
      <c r="E24" s="1032"/>
      <c r="F24" s="1032"/>
      <c r="G24" s="1032"/>
      <c r="H24" s="1032"/>
      <c r="I24" s="1033">
        <v>13</v>
      </c>
      <c r="J24" s="2068"/>
      <c r="K24" s="2068"/>
      <c r="L24" s="1306">
        <f t="shared" si="0"/>
        <v>0</v>
      </c>
      <c r="M24" s="2068"/>
      <c r="N24" s="2068"/>
      <c r="O24" s="1306">
        <f t="shared" si="1"/>
        <v>0</v>
      </c>
    </row>
    <row r="25" spans="1:15" ht="20.100000000000001" customHeight="1">
      <c r="A25" s="1053" t="s">
        <v>949</v>
      </c>
      <c r="B25" s="1054"/>
      <c r="C25" s="1054"/>
      <c r="D25" s="1054"/>
      <c r="E25" s="1054"/>
      <c r="F25" s="1054"/>
      <c r="G25" s="1054"/>
      <c r="H25" s="1054"/>
      <c r="I25" s="1055">
        <v>14</v>
      </c>
      <c r="J25" s="2068"/>
      <c r="K25" s="2068"/>
      <c r="L25" s="1306">
        <f t="shared" si="0"/>
        <v>0</v>
      </c>
      <c r="M25" s="2068"/>
      <c r="N25" s="2068"/>
      <c r="O25" s="1306">
        <f t="shared" si="1"/>
        <v>0</v>
      </c>
    </row>
    <row r="26" spans="1:15" ht="20.100000000000001" customHeight="1">
      <c r="A26" s="1053" t="s">
        <v>950</v>
      </c>
      <c r="B26" s="1054"/>
      <c r="C26" s="1054"/>
      <c r="D26" s="1054"/>
      <c r="E26" s="1054"/>
      <c r="F26" s="1054"/>
      <c r="G26" s="1054"/>
      <c r="H26" s="1054"/>
      <c r="I26" s="1055">
        <v>15</v>
      </c>
      <c r="J26" s="2068"/>
      <c r="K26" s="2068"/>
      <c r="L26" s="1306">
        <f t="shared" si="0"/>
        <v>0</v>
      </c>
      <c r="M26" s="2068"/>
      <c r="N26" s="2068"/>
      <c r="O26" s="1306">
        <f t="shared" si="1"/>
        <v>0</v>
      </c>
    </row>
    <row r="27" spans="1:15" ht="20.100000000000001" customHeight="1">
      <c r="A27" s="1053" t="s">
        <v>951</v>
      </c>
      <c r="B27" s="1054"/>
      <c r="C27" s="1054"/>
      <c r="D27" s="1054"/>
      <c r="E27" s="1054"/>
      <c r="F27" s="1054"/>
      <c r="G27" s="1054"/>
      <c r="H27" s="1054"/>
      <c r="I27" s="1055">
        <v>16</v>
      </c>
      <c r="J27" s="2068"/>
      <c r="K27" s="2068"/>
      <c r="L27" s="1306">
        <f t="shared" si="0"/>
        <v>0</v>
      </c>
      <c r="M27" s="2068"/>
      <c r="N27" s="2068"/>
      <c r="O27" s="1306">
        <f t="shared" si="1"/>
        <v>0</v>
      </c>
    </row>
    <row r="28" spans="1:15" ht="20.100000000000001" customHeight="1">
      <c r="A28" s="1053" t="s">
        <v>952</v>
      </c>
      <c r="B28" s="1054"/>
      <c r="C28" s="1054"/>
      <c r="D28" s="1054"/>
      <c r="E28" s="1054"/>
      <c r="F28" s="1054"/>
      <c r="G28" s="1054"/>
      <c r="H28" s="1054"/>
      <c r="I28" s="1055">
        <v>17</v>
      </c>
      <c r="J28" s="2068"/>
      <c r="K28" s="2068"/>
      <c r="L28" s="1306">
        <f t="shared" si="0"/>
        <v>0</v>
      </c>
      <c r="M28" s="2068"/>
      <c r="N28" s="2068"/>
      <c r="O28" s="1306">
        <f t="shared" si="1"/>
        <v>0</v>
      </c>
    </row>
    <row r="29" spans="1:15" ht="20.100000000000001" customHeight="1">
      <c r="A29" s="1053" t="s">
        <v>957</v>
      </c>
      <c r="B29" s="1054"/>
      <c r="C29" s="1054"/>
      <c r="D29" s="1054"/>
      <c r="E29" s="1054"/>
      <c r="F29" s="1054"/>
      <c r="G29" s="1054"/>
      <c r="H29" s="1054"/>
      <c r="I29" s="1055">
        <v>18</v>
      </c>
      <c r="J29" s="2068"/>
      <c r="K29" s="2068"/>
      <c r="L29" s="1306">
        <f t="shared" si="0"/>
        <v>0</v>
      </c>
      <c r="M29" s="2068"/>
      <c r="N29" s="2068"/>
      <c r="O29" s="1306">
        <f t="shared" si="1"/>
        <v>0</v>
      </c>
    </row>
    <row r="30" spans="1:15" ht="20.100000000000001" customHeight="1">
      <c r="A30" s="1053" t="s">
        <v>953</v>
      </c>
      <c r="B30" s="1054"/>
      <c r="C30" s="1054"/>
      <c r="D30" s="1054"/>
      <c r="E30" s="1054"/>
      <c r="F30" s="1054"/>
      <c r="G30" s="1054"/>
      <c r="H30" s="1054"/>
      <c r="I30" s="1055">
        <v>19</v>
      </c>
      <c r="J30" s="2068"/>
      <c r="K30" s="2068"/>
      <c r="L30" s="1306">
        <f t="shared" si="0"/>
        <v>0</v>
      </c>
      <c r="M30" s="2068"/>
      <c r="N30" s="2068"/>
      <c r="O30" s="1306">
        <f t="shared" si="1"/>
        <v>0</v>
      </c>
    </row>
    <row r="31" spans="1:15" ht="20.100000000000001" customHeight="1">
      <c r="A31" s="1053" t="s">
        <v>1413</v>
      </c>
      <c r="B31" s="1054"/>
      <c r="C31" s="1054"/>
      <c r="D31" s="1054"/>
      <c r="E31" s="1054"/>
      <c r="F31" s="1054"/>
      <c r="G31" s="1054"/>
      <c r="H31" s="1054"/>
      <c r="I31" s="1055">
        <v>20</v>
      </c>
      <c r="J31" s="2068"/>
      <c r="K31" s="2068"/>
      <c r="L31" s="1306">
        <f t="shared" si="0"/>
        <v>0</v>
      </c>
      <c r="M31" s="2068"/>
      <c r="N31" s="2068"/>
      <c r="O31" s="1306">
        <f t="shared" si="1"/>
        <v>0</v>
      </c>
    </row>
    <row r="32" spans="1:15" s="1062" customFormat="1" ht="20.100000000000001" customHeight="1" thickBot="1">
      <c r="A32" s="1056" t="s">
        <v>594</v>
      </c>
      <c r="B32" s="1304"/>
      <c r="C32" s="1304"/>
      <c r="D32" s="1304"/>
      <c r="E32" s="1304"/>
      <c r="F32" s="1304"/>
      <c r="G32" s="1304"/>
      <c r="H32" s="1304"/>
      <c r="I32" s="1305">
        <v>30</v>
      </c>
      <c r="J32" s="1307">
        <f t="shared" ref="J32:O32" si="2">SUM(J22:J31)</f>
        <v>0</v>
      </c>
      <c r="K32" s="1307">
        <f t="shared" si="2"/>
        <v>0</v>
      </c>
      <c r="L32" s="1307">
        <f t="shared" si="2"/>
        <v>0</v>
      </c>
      <c r="M32" s="1307">
        <f t="shared" si="2"/>
        <v>0</v>
      </c>
      <c r="N32" s="1307">
        <f t="shared" si="2"/>
        <v>0</v>
      </c>
      <c r="O32" s="1307">
        <f t="shared" si="2"/>
        <v>0</v>
      </c>
    </row>
    <row r="33" spans="1:15" ht="12.75" thickTop="1"/>
    <row r="34" spans="1:15" ht="12.75">
      <c r="I34" s="1"/>
      <c r="J34" s="21"/>
      <c r="K34" s="21"/>
      <c r="L34" s="21"/>
      <c r="M34" s="21"/>
      <c r="N34" s="21"/>
      <c r="O34" s="21"/>
    </row>
    <row r="35" spans="1:15" ht="12.75">
      <c r="A35" s="319" t="s">
        <v>1425</v>
      </c>
      <c r="B35" s="1060"/>
      <c r="C35" s="1060"/>
      <c r="D35" s="1061"/>
      <c r="E35" s="1060"/>
      <c r="F35" s="1060"/>
      <c r="G35" s="1060"/>
      <c r="H35" s="1060"/>
      <c r="I35" s="1061"/>
      <c r="J35" s="41"/>
      <c r="K35" s="41"/>
      <c r="L35" s="41"/>
      <c r="M35" s="41"/>
      <c r="N35" s="41"/>
      <c r="O35" s="317" t="s">
        <v>403</v>
      </c>
    </row>
    <row r="36" spans="1:15" s="1062" customFormat="1" ht="12.75">
      <c r="A36" s="327" t="s">
        <v>557</v>
      </c>
      <c r="D36" s="1063"/>
      <c r="I36" s="1064"/>
      <c r="J36" s="1065"/>
      <c r="K36" s="18"/>
      <c r="L36" s="18"/>
      <c r="M36" s="18"/>
      <c r="N36" s="18"/>
      <c r="O36" s="316" t="s">
        <v>821</v>
      </c>
    </row>
  </sheetData>
  <sheetProtection password="CF7A" sheet="1" objects="1" scenarios="1"/>
  <mergeCells count="2">
    <mergeCell ref="L9:O9"/>
    <mergeCell ref="L11:O11"/>
  </mergeCells>
  <phoneticPr fontId="30" type="noConversion"/>
  <printOptions horizontalCentered="1" verticalCentered="1"/>
  <pageMargins left="0.39370078740157483" right="0.59055118110236227" top="0.78740157480314965" bottom="0.39370078740157483" header="0.39370078740157483" footer="0.39370078740157483"/>
  <pageSetup scale="93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5:L39"/>
  <sheetViews>
    <sheetView topLeftCell="A21" zoomScaleNormal="100" workbookViewId="0">
      <selection activeCell="K38" sqref="K38"/>
    </sheetView>
  </sheetViews>
  <sheetFormatPr defaultColWidth="9.140625" defaultRowHeight="12.75"/>
  <cols>
    <col min="1" max="1" width="10.7109375" style="1" customWidth="1"/>
    <col min="2" max="2" width="4.7109375" style="1" customWidth="1"/>
    <col min="3" max="3" width="21.28515625" style="1" customWidth="1"/>
    <col min="4" max="4" width="5.42578125" style="1" customWidth="1"/>
    <col min="5" max="11" width="16.85546875" style="1" customWidth="1"/>
    <col min="12" max="16384" width="9.140625" style="1"/>
  </cols>
  <sheetData>
    <row r="5" spans="1:12" ht="15">
      <c r="A5" s="326" t="s">
        <v>1424</v>
      </c>
      <c r="C5" s="309"/>
    </row>
    <row r="6" spans="1:12" ht="15.75">
      <c r="A6" s="702" t="s">
        <v>563</v>
      </c>
      <c r="B6" s="18"/>
      <c r="C6" s="309"/>
    </row>
    <row r="7" spans="1:12" ht="15.75" thickBot="1">
      <c r="A7" s="326"/>
      <c r="C7" s="309"/>
    </row>
    <row r="8" spans="1:12" ht="13.5" thickTop="1">
      <c r="A8" s="748"/>
      <c r="B8" s="706"/>
      <c r="C8" s="706"/>
      <c r="D8" s="706"/>
      <c r="E8" s="706"/>
      <c r="F8" s="706"/>
      <c r="G8" s="706"/>
      <c r="H8" s="706"/>
      <c r="I8" s="706"/>
      <c r="J8" s="706"/>
      <c r="K8" s="707"/>
    </row>
    <row r="9" spans="1:12" ht="15.75" thickBot="1">
      <c r="A9" s="322" t="s">
        <v>1247</v>
      </c>
      <c r="B9" s="1009"/>
      <c r="C9" s="1009"/>
      <c r="D9" s="21"/>
      <c r="E9" s="21"/>
      <c r="F9" s="21"/>
      <c r="G9" s="21"/>
      <c r="H9" s="2461" t="str">
        <f>'Cover '!F5</f>
        <v>(enter name)</v>
      </c>
      <c r="I9" s="2461"/>
      <c r="J9" s="2461"/>
      <c r="K9" s="2462"/>
    </row>
    <row r="10" spans="1:12">
      <c r="A10" s="315"/>
      <c r="B10" s="711"/>
      <c r="C10" s="711"/>
      <c r="D10" s="711"/>
      <c r="E10" s="711"/>
      <c r="F10" s="711"/>
      <c r="G10" s="711"/>
      <c r="H10" s="788"/>
      <c r="I10" s="788"/>
      <c r="J10" s="788"/>
      <c r="K10" s="789"/>
    </row>
    <row r="11" spans="1:12" ht="15.75" thickBot="1">
      <c r="A11" s="322" t="s">
        <v>98</v>
      </c>
      <c r="B11" s="21"/>
      <c r="C11" s="492"/>
      <c r="D11" s="21"/>
      <c r="E11" s="21"/>
      <c r="F11" s="21"/>
      <c r="G11" s="21"/>
      <c r="H11" s="2461" t="str">
        <f>'Cover '!F7</f>
        <v>(enter year end)</v>
      </c>
      <c r="I11" s="2461"/>
      <c r="J11" s="2461"/>
      <c r="K11" s="2462"/>
    </row>
    <row r="12" spans="1:12" ht="13.5" thickBot="1">
      <c r="A12" s="332"/>
      <c r="B12" s="790"/>
      <c r="C12" s="790"/>
      <c r="D12" s="790"/>
      <c r="E12" s="790"/>
      <c r="F12" s="790"/>
      <c r="G12" s="790"/>
      <c r="H12" s="838"/>
      <c r="I12" s="838"/>
      <c r="J12" s="838"/>
      <c r="K12" s="839"/>
    </row>
    <row r="13" spans="1:12" ht="13.5" thickTop="1">
      <c r="A13" s="21"/>
      <c r="B13" s="711"/>
      <c r="C13" s="711"/>
      <c r="D13" s="711"/>
      <c r="E13" s="711"/>
      <c r="F13" s="711"/>
      <c r="G13" s="711"/>
      <c r="H13" s="711"/>
      <c r="I13" s="711"/>
      <c r="J13" s="711"/>
      <c r="K13" s="711"/>
    </row>
    <row r="14" spans="1:12" ht="15" thickBot="1">
      <c r="A14" s="840"/>
      <c r="B14" s="840"/>
      <c r="C14" s="840"/>
      <c r="D14" s="1066"/>
      <c r="E14" s="1067"/>
      <c r="F14" s="1067"/>
      <c r="G14" s="1067"/>
      <c r="H14" s="1067"/>
      <c r="I14" s="1067"/>
      <c r="J14" s="1067"/>
      <c r="K14" s="814" t="s">
        <v>371</v>
      </c>
    </row>
    <row r="15" spans="1:12" ht="15" thickTop="1">
      <c r="A15" s="1068"/>
      <c r="B15" s="1069"/>
      <c r="C15" s="1069"/>
      <c r="D15" s="1070"/>
      <c r="E15" s="1071" t="s">
        <v>1415</v>
      </c>
      <c r="F15" s="1072"/>
      <c r="G15" s="1072"/>
      <c r="H15" s="1072"/>
      <c r="I15" s="1073"/>
      <c r="J15" s="1074"/>
      <c r="K15" s="2325"/>
      <c r="L15" s="21"/>
    </row>
    <row r="16" spans="1:12" ht="14.25">
      <c r="A16" s="1075"/>
      <c r="B16" s="1076"/>
      <c r="C16" s="1076"/>
      <c r="D16" s="1077"/>
      <c r="E16" s="1078"/>
      <c r="F16" s="2760"/>
      <c r="G16" s="2761"/>
      <c r="H16" s="2760"/>
      <c r="I16" s="2761"/>
      <c r="J16" s="1078"/>
      <c r="K16" s="2326"/>
    </row>
    <row r="17" spans="1:11" ht="14.25">
      <c r="A17" s="1075"/>
      <c r="B17" s="1076"/>
      <c r="C17" s="1076"/>
      <c r="D17" s="1077"/>
      <c r="E17" s="1078"/>
      <c r="F17" s="2762" t="s">
        <v>974</v>
      </c>
      <c r="G17" s="2763"/>
      <c r="H17" s="2762" t="s">
        <v>1345</v>
      </c>
      <c r="I17" s="2764"/>
      <c r="J17" s="1710" t="s">
        <v>1416</v>
      </c>
      <c r="K17" s="2327" t="s">
        <v>1417</v>
      </c>
    </row>
    <row r="18" spans="1:11" ht="15" customHeight="1">
      <c r="A18" s="1079" t="s">
        <v>1362</v>
      </c>
      <c r="B18" s="1080"/>
      <c r="C18" s="1081"/>
      <c r="D18" s="1082"/>
      <c r="E18" s="843" t="s">
        <v>1363</v>
      </c>
      <c r="F18" s="1083" t="s">
        <v>1404</v>
      </c>
      <c r="G18" s="1084" t="s">
        <v>1405</v>
      </c>
      <c r="H18" s="1083" t="s">
        <v>1404</v>
      </c>
      <c r="I18" s="1084" t="s">
        <v>1405</v>
      </c>
      <c r="J18" s="2759" t="s">
        <v>565</v>
      </c>
      <c r="K18" s="2327" t="s">
        <v>1391</v>
      </c>
    </row>
    <row r="19" spans="1:11" ht="14.25">
      <c r="A19" s="1075"/>
      <c r="B19" s="1076"/>
      <c r="C19" s="840"/>
      <c r="D19" s="1077"/>
      <c r="E19" s="1078"/>
      <c r="F19" s="1084"/>
      <c r="G19" s="1084" t="s">
        <v>1406</v>
      </c>
      <c r="H19" s="1084"/>
      <c r="I19" s="1084" t="s">
        <v>1406</v>
      </c>
      <c r="J19" s="2759"/>
      <c r="K19" s="2328" t="s">
        <v>983</v>
      </c>
    </row>
    <row r="20" spans="1:11" ht="14.25">
      <c r="A20" s="1085"/>
      <c r="B20" s="1086"/>
      <c r="C20" s="1086"/>
      <c r="D20" s="1087"/>
      <c r="E20" s="842" t="s">
        <v>1368</v>
      </c>
      <c r="F20" s="842" t="s">
        <v>1369</v>
      </c>
      <c r="G20" s="842" t="s">
        <v>1370</v>
      </c>
      <c r="H20" s="842" t="s">
        <v>1371</v>
      </c>
      <c r="I20" s="1088" t="s">
        <v>1372</v>
      </c>
      <c r="J20" s="842" t="s">
        <v>1373</v>
      </c>
      <c r="K20" s="2338" t="s">
        <v>1374</v>
      </c>
    </row>
    <row r="21" spans="1:11" ht="14.25">
      <c r="A21" s="1075"/>
      <c r="B21" s="1076"/>
      <c r="C21" s="1076"/>
      <c r="D21" s="1077"/>
      <c r="E21" s="1309"/>
      <c r="F21" s="1309"/>
      <c r="G21" s="1309"/>
      <c r="H21" s="1309"/>
      <c r="I21" s="1309"/>
      <c r="J21" s="1309"/>
      <c r="K21" s="2329"/>
    </row>
    <row r="22" spans="1:11" ht="14.25">
      <c r="A22" s="1049" t="s">
        <v>1567</v>
      </c>
      <c r="B22" s="1076"/>
      <c r="C22" s="1076"/>
      <c r="D22" s="1052" t="s">
        <v>954</v>
      </c>
      <c r="E22" s="2073"/>
      <c r="F22" s="2073"/>
      <c r="G22" s="2073"/>
      <c r="H22" s="2073"/>
      <c r="I22" s="2073"/>
      <c r="J22" s="2333">
        <f t="shared" ref="J22:J34" si="0">E22+F22+G22-H22-I22</f>
        <v>0</v>
      </c>
      <c r="K22" s="2336">
        <f>IF('IFR 70.20'!R21=0,0,J22/'IFR 70.20'!R21)</f>
        <v>0</v>
      </c>
    </row>
    <row r="23" spans="1:11" ht="14.25">
      <c r="A23" s="1049" t="s">
        <v>404</v>
      </c>
      <c r="B23" s="1076"/>
      <c r="C23" s="1076"/>
      <c r="D23" s="1033">
        <v>12</v>
      </c>
      <c r="E23" s="2073"/>
      <c r="F23" s="2073"/>
      <c r="G23" s="2073"/>
      <c r="H23" s="2073"/>
      <c r="I23" s="2073"/>
      <c r="J23" s="2333">
        <f t="shared" si="0"/>
        <v>0</v>
      </c>
      <c r="K23" s="2337">
        <f>IF('IFR 70.20'!R22=0,0,J23/'IFR 70.20'!R22)</f>
        <v>0</v>
      </c>
    </row>
    <row r="24" spans="1:11" ht="14.25">
      <c r="A24" s="1049" t="s">
        <v>405</v>
      </c>
      <c r="B24" s="1089"/>
      <c r="C24" s="1089"/>
      <c r="D24" s="1033">
        <v>13</v>
      </c>
      <c r="E24" s="2073"/>
      <c r="F24" s="2073"/>
      <c r="G24" s="2073"/>
      <c r="H24" s="2073"/>
      <c r="I24" s="2073"/>
      <c r="J24" s="2333">
        <f t="shared" si="0"/>
        <v>0</v>
      </c>
      <c r="K24" s="2337">
        <f>IF('IFR 70.20'!R23=0,0,J24/'IFR 70.20'!R23)</f>
        <v>0</v>
      </c>
    </row>
    <row r="25" spans="1:11" ht="14.25">
      <c r="A25" s="1053" t="s">
        <v>949</v>
      </c>
      <c r="B25" s="1089"/>
      <c r="C25" s="1089"/>
      <c r="D25" s="1055">
        <v>14</v>
      </c>
      <c r="E25" s="2073"/>
      <c r="F25" s="2073"/>
      <c r="G25" s="2073"/>
      <c r="H25" s="2073"/>
      <c r="I25" s="2073"/>
      <c r="J25" s="2333">
        <f t="shared" si="0"/>
        <v>0</v>
      </c>
      <c r="K25" s="2337">
        <f>IF('IFR 70.20'!R24=0,0,J25/'IFR 70.20'!R24)</f>
        <v>0</v>
      </c>
    </row>
    <row r="26" spans="1:11" ht="14.25">
      <c r="A26" s="1053" t="s">
        <v>950</v>
      </c>
      <c r="B26" s="1089"/>
      <c r="C26" s="1089"/>
      <c r="D26" s="1055">
        <v>15</v>
      </c>
      <c r="E26" s="2073"/>
      <c r="F26" s="2073"/>
      <c r="G26" s="2073"/>
      <c r="H26" s="2073"/>
      <c r="I26" s="2073"/>
      <c r="J26" s="2333">
        <f t="shared" si="0"/>
        <v>0</v>
      </c>
      <c r="K26" s="2337">
        <f>IF('IFR 70.20'!R25=0,0,J26/'IFR 70.20'!R25)</f>
        <v>0</v>
      </c>
    </row>
    <row r="27" spans="1:11" ht="14.25">
      <c r="A27" s="1053" t="s">
        <v>1560</v>
      </c>
      <c r="B27" s="1089"/>
      <c r="C27" s="1089"/>
      <c r="D27" s="1055" t="s">
        <v>1554</v>
      </c>
      <c r="E27" s="2073"/>
      <c r="F27" s="2073"/>
      <c r="G27" s="2073"/>
      <c r="H27" s="2073"/>
      <c r="I27" s="2073"/>
      <c r="J27" s="1310">
        <f t="shared" si="0"/>
        <v>0</v>
      </c>
      <c r="K27" s="2331"/>
    </row>
    <row r="28" spans="1:11" ht="14.25">
      <c r="A28" s="1053" t="s">
        <v>1561</v>
      </c>
      <c r="B28" s="1089"/>
      <c r="C28" s="1089"/>
      <c r="D28" s="1055" t="s">
        <v>1555</v>
      </c>
      <c r="E28" s="2073"/>
      <c r="F28" s="2073"/>
      <c r="G28" s="2073"/>
      <c r="H28" s="2073"/>
      <c r="I28" s="2073"/>
      <c r="J28" s="1310">
        <f t="shared" si="0"/>
        <v>0</v>
      </c>
      <c r="K28" s="2334">
        <f>IF('IFR 70.20'!R26=0,0,(J27+J28)/'IFR 70.20'!R26)</f>
        <v>0</v>
      </c>
    </row>
    <row r="29" spans="1:11" ht="14.25">
      <c r="A29" s="1053" t="s">
        <v>1562</v>
      </c>
      <c r="B29" s="1089"/>
      <c r="C29" s="1089"/>
      <c r="D29" s="1055" t="s">
        <v>1558</v>
      </c>
      <c r="E29" s="2073"/>
      <c r="F29" s="2073"/>
      <c r="G29" s="2073"/>
      <c r="H29" s="2073"/>
      <c r="I29" s="2073"/>
      <c r="J29" s="1310">
        <f t="shared" si="0"/>
        <v>0</v>
      </c>
      <c r="K29" s="2330"/>
    </row>
    <row r="30" spans="1:11" ht="14.25">
      <c r="A30" s="1053" t="s">
        <v>1563</v>
      </c>
      <c r="B30" s="1089"/>
      <c r="C30" s="1089"/>
      <c r="D30" s="1055" t="s">
        <v>1559</v>
      </c>
      <c r="E30" s="2073"/>
      <c r="F30" s="2073"/>
      <c r="G30" s="2073"/>
      <c r="H30" s="2073"/>
      <c r="I30" s="2073"/>
      <c r="J30" s="1310">
        <f t="shared" si="0"/>
        <v>0</v>
      </c>
      <c r="K30" s="2334">
        <f>IF('IFR 70.20'!R27=0,0,(J29+J30)/'IFR 70.20'!R27)</f>
        <v>0</v>
      </c>
    </row>
    <row r="31" spans="1:11" ht="14.25">
      <c r="A31" s="1053" t="s">
        <v>952</v>
      </c>
      <c r="B31" s="1089"/>
      <c r="C31" s="1089"/>
      <c r="D31" s="1055">
        <v>17</v>
      </c>
      <c r="E31" s="2073"/>
      <c r="F31" s="2073"/>
      <c r="G31" s="2073"/>
      <c r="H31" s="2073"/>
      <c r="I31" s="2073"/>
      <c r="J31" s="1310">
        <f t="shared" si="0"/>
        <v>0</v>
      </c>
      <c r="K31" s="2335">
        <f>IF('IFR 70.20'!R28=0,0,J31/'IFR 70.20'!R28)</f>
        <v>0</v>
      </c>
    </row>
    <row r="32" spans="1:11" ht="14.25">
      <c r="A32" s="1053" t="s">
        <v>957</v>
      </c>
      <c r="B32" s="1089"/>
      <c r="C32" s="1089"/>
      <c r="D32" s="1055">
        <v>18</v>
      </c>
      <c r="E32" s="2073"/>
      <c r="F32" s="2073"/>
      <c r="G32" s="2073"/>
      <c r="H32" s="2073"/>
      <c r="I32" s="2073"/>
      <c r="J32" s="1310">
        <f t="shared" si="0"/>
        <v>0</v>
      </c>
      <c r="K32" s="2335">
        <f>IF('IFR 70.20'!R29=0,0,J32/'IFR 70.20'!R29)</f>
        <v>0</v>
      </c>
    </row>
    <row r="33" spans="1:11" ht="14.25">
      <c r="A33" s="1053" t="s">
        <v>953</v>
      </c>
      <c r="B33" s="1089"/>
      <c r="C33" s="1089"/>
      <c r="D33" s="1055">
        <v>19</v>
      </c>
      <c r="E33" s="2073"/>
      <c r="F33" s="2073"/>
      <c r="G33" s="2073"/>
      <c r="H33" s="2073"/>
      <c r="I33" s="2073"/>
      <c r="J33" s="1310">
        <f t="shared" si="0"/>
        <v>0</v>
      </c>
      <c r="K33" s="2335">
        <f>IF('IFR 70.20'!R30=0,0,J33/'IFR 70.20'!R30)</f>
        <v>0</v>
      </c>
    </row>
    <row r="34" spans="1:11" ht="14.25">
      <c r="A34" s="2074" t="s">
        <v>1413</v>
      </c>
      <c r="B34" s="2075"/>
      <c r="C34" s="2075"/>
      <c r="D34" s="1055">
        <v>20</v>
      </c>
      <c r="E34" s="2073"/>
      <c r="F34" s="2073"/>
      <c r="G34" s="2073"/>
      <c r="H34" s="2073"/>
      <c r="I34" s="2073"/>
      <c r="J34" s="1310">
        <f t="shared" si="0"/>
        <v>0</v>
      </c>
      <c r="K34" s="2335">
        <f>IF('IFR 70.20'!R31=0,0,J34/'IFR 70.20'!R31)</f>
        <v>0</v>
      </c>
    </row>
    <row r="35" spans="1:11" ht="15.75" thickBot="1">
      <c r="A35" s="1090" t="s">
        <v>820</v>
      </c>
      <c r="B35" s="1091"/>
      <c r="C35" s="1091"/>
      <c r="D35" s="1057">
        <v>30</v>
      </c>
      <c r="E35" s="1311">
        <f t="shared" ref="E35:J35" si="1">SUM(E22:E34)</f>
        <v>0</v>
      </c>
      <c r="F35" s="1311">
        <f t="shared" si="1"/>
        <v>0</v>
      </c>
      <c r="G35" s="1311">
        <f t="shared" si="1"/>
        <v>0</v>
      </c>
      <c r="H35" s="1311">
        <f t="shared" si="1"/>
        <v>0</v>
      </c>
      <c r="I35" s="1311">
        <f t="shared" si="1"/>
        <v>0</v>
      </c>
      <c r="J35" s="1312">
        <f t="shared" si="1"/>
        <v>0</v>
      </c>
      <c r="K35" s="2332">
        <f>IF('IFR 70.20'!R32=0,0,J35/'IFR 70.20'!R32)</f>
        <v>0</v>
      </c>
    </row>
    <row r="36" spans="1:11" ht="13.5" thickTop="1">
      <c r="A36" s="1092"/>
      <c r="B36" s="1092"/>
      <c r="C36" s="1092"/>
      <c r="D36" s="1093"/>
      <c r="E36" s="1094"/>
      <c r="F36" s="1094"/>
      <c r="G36" s="1094"/>
      <c r="H36" s="1094"/>
      <c r="I36" s="1094"/>
      <c r="J36" s="1094"/>
      <c r="K36" s="1094"/>
    </row>
    <row r="37" spans="1:11">
      <c r="A37" s="1092"/>
      <c r="B37" s="1092"/>
      <c r="C37" s="1092"/>
      <c r="D37" s="1093"/>
      <c r="E37" s="1094"/>
      <c r="F37" s="1094"/>
      <c r="G37" s="1094"/>
      <c r="H37" s="1094"/>
      <c r="I37" s="1094"/>
      <c r="J37" s="1094"/>
      <c r="K37" s="1094"/>
    </row>
    <row r="38" spans="1:11">
      <c r="A38" s="319" t="s">
        <v>1425</v>
      </c>
      <c r="B38" s="1095"/>
      <c r="C38" s="1095"/>
      <c r="D38" s="1096"/>
      <c r="E38" s="1097"/>
      <c r="F38" s="41"/>
      <c r="G38" s="1097"/>
      <c r="H38" s="1097"/>
      <c r="I38" s="1097"/>
      <c r="J38" s="1097"/>
      <c r="K38" s="2350" t="s">
        <v>1673</v>
      </c>
    </row>
    <row r="39" spans="1:11" s="18" customFormat="1">
      <c r="A39" s="327" t="s">
        <v>823</v>
      </c>
      <c r="F39" s="1063"/>
      <c r="J39" s="2470" t="s">
        <v>560</v>
      </c>
      <c r="K39" s="2470"/>
    </row>
  </sheetData>
  <sheetProtection password="CF7A" sheet="1" objects="1" scenarios="1"/>
  <mergeCells count="8">
    <mergeCell ref="J39:K39"/>
    <mergeCell ref="H9:K9"/>
    <mergeCell ref="H11:K11"/>
    <mergeCell ref="J18:J19"/>
    <mergeCell ref="F16:G16"/>
    <mergeCell ref="H16:I16"/>
    <mergeCell ref="F17:G17"/>
    <mergeCell ref="H17:I17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44:K55"/>
  <sheetViews>
    <sheetView topLeftCell="A49" workbookViewId="0">
      <selection activeCell="G66" sqref="G66"/>
    </sheetView>
  </sheetViews>
  <sheetFormatPr defaultColWidth="9.140625" defaultRowHeight="12.75"/>
  <cols>
    <col min="1" max="9" width="9.140625" style="759"/>
    <col min="10" max="10" width="7.28515625" style="759" customWidth="1"/>
    <col min="11" max="11" width="9.140625" style="759" hidden="1" customWidth="1"/>
    <col min="12" max="16384" width="9.140625" style="759"/>
  </cols>
  <sheetData>
    <row r="44" s="1775" customFormat="1"/>
    <row r="45" s="1775" customFormat="1"/>
    <row r="46" s="1775" customFormat="1"/>
    <row r="47" s="1775" customFormat="1"/>
    <row r="48" s="1775" customFormat="1"/>
    <row r="49" spans="1:11" s="1775" customFormat="1"/>
    <row r="53" spans="1:11" s="314" customFormat="1">
      <c r="A53" s="755"/>
      <c r="B53" s="756"/>
      <c r="C53" s="756"/>
      <c r="D53" s="756"/>
      <c r="E53" s="756"/>
      <c r="F53" s="756"/>
      <c r="G53" s="756"/>
      <c r="H53" s="756"/>
      <c r="I53" s="756"/>
      <c r="J53" s="756"/>
      <c r="K53" s="756"/>
    </row>
    <row r="54" spans="1:11">
      <c r="A54" s="2453" t="s">
        <v>1426</v>
      </c>
      <c r="B54" s="2453"/>
      <c r="C54" s="757"/>
      <c r="D54" s="757"/>
      <c r="E54" s="758"/>
      <c r="F54" s="757"/>
      <c r="G54" s="757"/>
      <c r="H54" s="2454" t="s">
        <v>1079</v>
      </c>
      <c r="I54" s="2454"/>
      <c r="J54" s="2454"/>
      <c r="K54" s="2454"/>
    </row>
    <row r="55" spans="1:11">
      <c r="A55" s="2456" t="s">
        <v>883</v>
      </c>
      <c r="B55" s="2456"/>
      <c r="C55" s="2456"/>
      <c r="D55" s="2456"/>
      <c r="E55" s="760"/>
      <c r="F55" s="761"/>
      <c r="G55" s="2455" t="s">
        <v>490</v>
      </c>
      <c r="H55" s="2455"/>
      <c r="I55" s="2455"/>
      <c r="J55" s="2455"/>
      <c r="K55" s="2455"/>
    </row>
  </sheetData>
  <customSheetViews>
    <customSheetView guid="{0018DE7A-2A12-41D9-A6DC-D5782C59656B}" fitToPage="1" hiddenColumns="1" showRuler="0" topLeftCell="A72">
      <selection activeCell="A54" sqref="A54:B54"/>
      <pageMargins left="0.75" right="0.75" top="1" bottom="1" header="0.5" footer="0.5"/>
      <pageSetup paperSize="9" scale="98" orientation="portrait" r:id="rId1"/>
      <headerFooter alignWithMargins="0"/>
    </customSheetView>
  </customSheetViews>
  <mergeCells count="4">
    <mergeCell ref="A54:B54"/>
    <mergeCell ref="H54:K54"/>
    <mergeCell ref="G55:K55"/>
    <mergeCell ref="A55:D55"/>
  </mergeCells>
  <phoneticPr fontId="9" type="noConversion"/>
  <pageMargins left="0.75" right="0.75" top="1" bottom="1" header="0.5" footer="0.5"/>
  <pageSetup paperSize="9" scale="98" orientation="portrait" r:id="rId2"/>
  <headerFooter alignWithMargins="0"/>
  <drawing r:id="rId3"/>
  <legacyDrawing r:id="rId4"/>
  <oleObjects>
    <oleObject progId="Word.Document.8" shapeId="101377" r:id="rId5"/>
  </oleObjects>
</worksheet>
</file>

<file path=xl/worksheets/sheet4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5:H39"/>
  <sheetViews>
    <sheetView topLeftCell="A16" workbookViewId="0">
      <selection activeCell="E32" sqref="E32"/>
    </sheetView>
  </sheetViews>
  <sheetFormatPr defaultColWidth="9.140625" defaultRowHeight="12.75"/>
  <cols>
    <col min="1" max="1" width="10.7109375" style="1" customWidth="1"/>
    <col min="2" max="2" width="4.7109375" style="1" customWidth="1"/>
    <col min="3" max="3" width="21.28515625" style="1" customWidth="1"/>
    <col min="4" max="4" width="5.42578125" style="1" customWidth="1"/>
    <col min="5" max="7" width="16.85546875" style="1" customWidth="1"/>
    <col min="8" max="8" width="18.7109375" style="1" customWidth="1"/>
    <col min="9" max="16384" width="9.140625" style="1"/>
  </cols>
  <sheetData>
    <row r="5" spans="1:8" ht="15">
      <c r="A5" s="326" t="s">
        <v>1424</v>
      </c>
      <c r="C5" s="309"/>
    </row>
    <row r="6" spans="1:8" ht="15.75">
      <c r="A6" s="702" t="s">
        <v>559</v>
      </c>
      <c r="B6" s="18"/>
      <c r="C6" s="309"/>
    </row>
    <row r="7" spans="1:8" ht="15.75" thickBot="1">
      <c r="A7" s="326"/>
      <c r="C7" s="309"/>
    </row>
    <row r="8" spans="1:8" ht="13.5" thickTop="1">
      <c r="A8" s="748"/>
      <c r="B8" s="706"/>
      <c r="C8" s="706"/>
      <c r="D8" s="706"/>
      <c r="E8" s="706"/>
      <c r="F8" s="706"/>
      <c r="G8" s="706"/>
      <c r="H8" s="707"/>
    </row>
    <row r="9" spans="1:8" ht="15.75" thickBot="1">
      <c r="A9" s="322" t="s">
        <v>1247</v>
      </c>
      <c r="B9" s="1009"/>
      <c r="C9" s="1009"/>
      <c r="D9" s="21"/>
      <c r="E9" s="21"/>
      <c r="F9" s="2461" t="str">
        <f>'Cover '!F5</f>
        <v>(enter name)</v>
      </c>
      <c r="G9" s="2461"/>
      <c r="H9" s="2462"/>
    </row>
    <row r="10" spans="1:8">
      <c r="A10" s="315"/>
      <c r="B10" s="711"/>
      <c r="C10" s="711"/>
      <c r="D10" s="711"/>
      <c r="E10" s="711"/>
      <c r="F10" s="788"/>
      <c r="G10" s="788"/>
      <c r="H10" s="789"/>
    </row>
    <row r="11" spans="1:8" ht="15.75" thickBot="1">
      <c r="A11" s="322" t="s">
        <v>98</v>
      </c>
      <c r="B11" s="21"/>
      <c r="C11" s="492"/>
      <c r="D11" s="21"/>
      <c r="E11" s="21"/>
      <c r="F11" s="2461" t="str">
        <f>'Cover '!F7</f>
        <v>(enter year end)</v>
      </c>
      <c r="G11" s="2461"/>
      <c r="H11" s="2462"/>
    </row>
    <row r="12" spans="1:8" ht="13.5" thickBot="1">
      <c r="A12" s="332"/>
      <c r="B12" s="790"/>
      <c r="C12" s="790"/>
      <c r="D12" s="790"/>
      <c r="E12" s="790"/>
      <c r="F12" s="838"/>
      <c r="G12" s="838"/>
      <c r="H12" s="839"/>
    </row>
    <row r="13" spans="1:8" ht="13.5" thickTop="1">
      <c r="A13" s="21"/>
      <c r="B13" s="711"/>
      <c r="C13" s="711"/>
      <c r="D13" s="711"/>
      <c r="E13" s="711"/>
      <c r="F13" s="711"/>
      <c r="G13" s="711"/>
      <c r="H13" s="711"/>
    </row>
    <row r="14" spans="1:8" ht="15" thickBot="1">
      <c r="A14" s="840"/>
      <c r="B14" s="840"/>
      <c r="C14" s="840"/>
      <c r="D14" s="1066"/>
      <c r="E14" s="1067"/>
      <c r="F14" s="1067"/>
      <c r="G14" s="1067"/>
      <c r="H14" s="814" t="s">
        <v>371</v>
      </c>
    </row>
    <row r="15" spans="1:8" ht="15" customHeight="1" thickTop="1">
      <c r="A15" s="1068"/>
      <c r="B15" s="1069"/>
      <c r="C15" s="1069"/>
      <c r="D15" s="1070"/>
      <c r="E15" s="1072" t="s">
        <v>567</v>
      </c>
      <c r="F15" s="1072"/>
      <c r="G15" s="1074"/>
      <c r="H15" s="2325"/>
    </row>
    <row r="16" spans="1:8" ht="14.25">
      <c r="A16" s="1075"/>
      <c r="B16" s="1076"/>
      <c r="C16" s="1076"/>
      <c r="D16" s="1077"/>
      <c r="E16" s="1699"/>
      <c r="F16" s="1699"/>
      <c r="G16" s="1709"/>
      <c r="H16" s="2326"/>
    </row>
    <row r="17" spans="1:8" ht="14.25">
      <c r="A17" s="1075"/>
      <c r="B17" s="1076"/>
      <c r="C17" s="1076"/>
      <c r="D17" s="1077"/>
      <c r="E17" s="1700" t="s">
        <v>561</v>
      </c>
      <c r="F17" s="1700" t="s">
        <v>561</v>
      </c>
      <c r="G17" s="1710" t="s">
        <v>1416</v>
      </c>
      <c r="H17" s="2327" t="s">
        <v>1417</v>
      </c>
    </row>
    <row r="18" spans="1:8" ht="15" customHeight="1">
      <c r="A18" s="1079" t="s">
        <v>1362</v>
      </c>
      <c r="B18" s="1080"/>
      <c r="C18" s="1081"/>
      <c r="D18" s="1082"/>
      <c r="E18" s="1083" t="s">
        <v>564</v>
      </c>
      <c r="F18" s="1708" t="s">
        <v>1364</v>
      </c>
      <c r="G18" s="2759" t="s">
        <v>556</v>
      </c>
      <c r="H18" s="2339" t="s">
        <v>566</v>
      </c>
    </row>
    <row r="19" spans="1:8" ht="14.25">
      <c r="A19" s="1075"/>
      <c r="B19" s="1076"/>
      <c r="C19" s="840"/>
      <c r="D19" s="1077"/>
      <c r="E19" s="1084"/>
      <c r="F19" s="1084"/>
      <c r="G19" s="2759"/>
      <c r="H19" s="2328" t="s">
        <v>983</v>
      </c>
    </row>
    <row r="20" spans="1:8" ht="14.25">
      <c r="A20" s="1085"/>
      <c r="B20" s="1086"/>
      <c r="C20" s="1086"/>
      <c r="D20" s="1087"/>
      <c r="E20" s="842">
        <v>1</v>
      </c>
      <c r="F20" s="842">
        <v>2</v>
      </c>
      <c r="G20" s="842" t="s">
        <v>1373</v>
      </c>
      <c r="H20" s="2338" t="s">
        <v>1374</v>
      </c>
    </row>
    <row r="21" spans="1:8" ht="14.25">
      <c r="A21" s="1075"/>
      <c r="B21" s="1076"/>
      <c r="C21" s="1076"/>
      <c r="D21" s="1077"/>
      <c r="E21" s="1309"/>
      <c r="F21" s="1309"/>
      <c r="G21" s="1309"/>
      <c r="H21" s="2329"/>
    </row>
    <row r="22" spans="1:8" ht="14.25">
      <c r="A22" s="1049" t="s">
        <v>1567</v>
      </c>
      <c r="B22" s="1076"/>
      <c r="C22" s="1076"/>
      <c r="D22" s="1052" t="s">
        <v>954</v>
      </c>
      <c r="E22" s="2073"/>
      <c r="F22" s="2073"/>
      <c r="G22" s="1310">
        <f t="shared" ref="G22:G31" si="0">SUM(E22:F22)</f>
        <v>0</v>
      </c>
      <c r="H22" s="2340">
        <f>IF('IFR 70.20 (RE)'!O22=0,0,G22/'IFR 70.20 (RE)'!O22)</f>
        <v>0</v>
      </c>
    </row>
    <row r="23" spans="1:8" ht="14.25">
      <c r="A23" s="1049" t="s">
        <v>404</v>
      </c>
      <c r="B23" s="1076"/>
      <c r="C23" s="1076"/>
      <c r="D23" s="1033">
        <v>12</v>
      </c>
      <c r="E23" s="2073"/>
      <c r="F23" s="2073"/>
      <c r="G23" s="1310">
        <f t="shared" si="0"/>
        <v>0</v>
      </c>
      <c r="H23" s="2340">
        <f>IF('IFR 70.20 (RE)'!O23=0,0,G23/'IFR 70.20 (RE)'!O23)</f>
        <v>0</v>
      </c>
    </row>
    <row r="24" spans="1:8" ht="14.25">
      <c r="A24" s="1049" t="s">
        <v>405</v>
      </c>
      <c r="B24" s="1089"/>
      <c r="C24" s="1089"/>
      <c r="D24" s="1033">
        <v>13</v>
      </c>
      <c r="E24" s="2073"/>
      <c r="F24" s="2073"/>
      <c r="G24" s="1310">
        <f t="shared" si="0"/>
        <v>0</v>
      </c>
      <c r="H24" s="2340">
        <f>IF('IFR 70.20 (RE)'!O24=0,0,G24/'IFR 70.20 (RE)'!O24)</f>
        <v>0</v>
      </c>
    </row>
    <row r="25" spans="1:8" ht="14.25">
      <c r="A25" s="1053" t="s">
        <v>949</v>
      </c>
      <c r="B25" s="1089"/>
      <c r="C25" s="1089"/>
      <c r="D25" s="1055">
        <v>14</v>
      </c>
      <c r="E25" s="2073"/>
      <c r="F25" s="2073"/>
      <c r="G25" s="1310">
        <f t="shared" si="0"/>
        <v>0</v>
      </c>
      <c r="H25" s="2340">
        <f>IF('IFR 70.20 (RE)'!O25=0,0,G25/'IFR 70.20 (RE)'!O25)</f>
        <v>0</v>
      </c>
    </row>
    <row r="26" spans="1:8" ht="14.25">
      <c r="A26" s="1053" t="s">
        <v>950</v>
      </c>
      <c r="B26" s="1089"/>
      <c r="C26" s="1089"/>
      <c r="D26" s="1055">
        <v>15</v>
      </c>
      <c r="E26" s="2073"/>
      <c r="F26" s="2073"/>
      <c r="G26" s="1310">
        <f t="shared" si="0"/>
        <v>0</v>
      </c>
      <c r="H26" s="2340">
        <f>IF('IFR 70.20 (RE)'!O26=0,0,G26/'IFR 70.20 (RE)'!O26)</f>
        <v>0</v>
      </c>
    </row>
    <row r="27" spans="1:8" ht="14.25">
      <c r="A27" s="1053" t="s">
        <v>951</v>
      </c>
      <c r="B27" s="1089"/>
      <c r="C27" s="1089"/>
      <c r="D27" s="1055">
        <v>16</v>
      </c>
      <c r="E27" s="2073"/>
      <c r="F27" s="2073"/>
      <c r="G27" s="1310">
        <f t="shared" si="0"/>
        <v>0</v>
      </c>
      <c r="H27" s="2340">
        <f>IF('IFR 70.20 (RE)'!O27=0,0,G27/'IFR 70.20 (RE)'!O27)</f>
        <v>0</v>
      </c>
    </row>
    <row r="28" spans="1:8" ht="14.25">
      <c r="A28" s="1053" t="s">
        <v>952</v>
      </c>
      <c r="B28" s="1089"/>
      <c r="C28" s="1089"/>
      <c r="D28" s="1055">
        <v>17</v>
      </c>
      <c r="E28" s="2073"/>
      <c r="F28" s="2073"/>
      <c r="G28" s="1310">
        <f t="shared" si="0"/>
        <v>0</v>
      </c>
      <c r="H28" s="2340">
        <f>IF('IFR 70.20 (RE)'!O28=0,0,G28/'IFR 70.20 (RE)'!O28)</f>
        <v>0</v>
      </c>
    </row>
    <row r="29" spans="1:8" ht="14.25">
      <c r="A29" s="1053" t="s">
        <v>957</v>
      </c>
      <c r="B29" s="1089"/>
      <c r="C29" s="1089"/>
      <c r="D29" s="1055">
        <v>18</v>
      </c>
      <c r="E29" s="2073"/>
      <c r="F29" s="2073"/>
      <c r="G29" s="1310">
        <f t="shared" si="0"/>
        <v>0</v>
      </c>
      <c r="H29" s="2340">
        <f>IF('IFR 70.20 (RE)'!O29=0,0,G29/'IFR 70.20 (RE)'!O29)</f>
        <v>0</v>
      </c>
    </row>
    <row r="30" spans="1:8" ht="14.25">
      <c r="A30" s="1053" t="s">
        <v>953</v>
      </c>
      <c r="B30" s="1089"/>
      <c r="C30" s="1089"/>
      <c r="D30" s="1055">
        <v>19</v>
      </c>
      <c r="E30" s="2073"/>
      <c r="F30" s="2073"/>
      <c r="G30" s="1310">
        <f t="shared" si="0"/>
        <v>0</v>
      </c>
      <c r="H30" s="2340">
        <f>IF('IFR 70.20 (RE)'!O30=0,0,G30/'IFR 70.20 (RE)'!O30)</f>
        <v>0</v>
      </c>
    </row>
    <row r="31" spans="1:8" ht="14.25">
      <c r="A31" s="1053" t="s">
        <v>1413</v>
      </c>
      <c r="B31" s="1076"/>
      <c r="C31" s="1076"/>
      <c r="D31" s="1055">
        <v>20</v>
      </c>
      <c r="E31" s="2073"/>
      <c r="F31" s="2073"/>
      <c r="G31" s="1309">
        <f t="shared" si="0"/>
        <v>0</v>
      </c>
      <c r="H31" s="2340">
        <f>IF('IFR 70.20 (RE)'!O31=0,0,G31/'IFR 70.20 (RE)'!O31)</f>
        <v>0</v>
      </c>
    </row>
    <row r="32" spans="1:8" ht="15.75" thickBot="1">
      <c r="A32" s="1090" t="s">
        <v>820</v>
      </c>
      <c r="B32" s="1091"/>
      <c r="C32" s="1091"/>
      <c r="D32" s="1057">
        <v>30</v>
      </c>
      <c r="E32" s="1311">
        <f>SUM(E22:E31)</f>
        <v>0</v>
      </c>
      <c r="F32" s="1311">
        <f>SUM(F22:F31)</f>
        <v>0</v>
      </c>
      <c r="G32" s="1312">
        <f>SUM(G22:G31)</f>
        <v>0</v>
      </c>
      <c r="H32" s="2341">
        <f>IF('IFR 70.20 (RE)'!O32=0,0,G32/'IFR 70.20 (RE)'!O32)</f>
        <v>0</v>
      </c>
    </row>
    <row r="33" spans="1:8" ht="13.5" thickTop="1">
      <c r="A33" s="1092"/>
      <c r="B33" s="1092"/>
      <c r="C33" s="1092"/>
      <c r="D33" s="1093"/>
      <c r="E33" s="1094"/>
      <c r="F33" s="1094"/>
      <c r="G33" s="1094"/>
      <c r="H33" s="1094"/>
    </row>
    <row r="34" spans="1:8">
      <c r="A34" s="1092"/>
      <c r="B34" s="1092"/>
      <c r="C34" s="1092"/>
      <c r="D34" s="1093"/>
      <c r="E34" s="1094"/>
      <c r="F34" s="1094"/>
      <c r="G34" s="1094"/>
      <c r="H34" s="1094"/>
    </row>
    <row r="35" spans="1:8">
      <c r="A35" s="1092"/>
      <c r="B35" s="1092"/>
      <c r="C35" s="1092"/>
      <c r="D35" s="1093"/>
      <c r="E35" s="1094"/>
      <c r="F35" s="1094"/>
      <c r="G35" s="1094"/>
      <c r="H35" s="1094"/>
    </row>
    <row r="36" spans="1:8">
      <c r="A36" s="1092"/>
      <c r="B36" s="1092"/>
      <c r="C36" s="1092"/>
      <c r="D36" s="1093"/>
      <c r="E36" s="1094"/>
      <c r="F36" s="1094"/>
      <c r="G36" s="1094"/>
      <c r="H36" s="1094"/>
    </row>
    <row r="37" spans="1:8">
      <c r="A37" s="1092"/>
      <c r="B37" s="1092"/>
      <c r="C37" s="1092"/>
      <c r="D37" s="1093"/>
      <c r="E37" s="1094"/>
      <c r="F37" s="1094"/>
      <c r="G37" s="1094"/>
      <c r="H37" s="1094"/>
    </row>
    <row r="38" spans="1:8">
      <c r="A38" s="319" t="s">
        <v>1425</v>
      </c>
      <c r="B38" s="1095"/>
      <c r="C38" s="1095"/>
      <c r="D38" s="1096"/>
      <c r="E38" s="41"/>
      <c r="F38" s="1097"/>
      <c r="G38" s="1097"/>
      <c r="H38" s="2249" t="s">
        <v>1078</v>
      </c>
    </row>
    <row r="39" spans="1:8" s="18" customFormat="1">
      <c r="A39" s="327" t="s">
        <v>568</v>
      </c>
      <c r="E39" s="1063"/>
      <c r="H39" s="316" t="s">
        <v>824</v>
      </c>
    </row>
  </sheetData>
  <sheetProtection password="CF7A" sheet="1" objects="1" scenarios="1"/>
  <customSheetViews>
    <customSheetView guid="{0018DE7A-2A12-41D9-A6DC-D5782C59656B}" showRuler="0" topLeftCell="A24">
      <selection activeCell="L32" sqref="L32:L34"/>
      <pageMargins left="0.74803149606299213" right="0.74803149606299213" top="0.98425196850393704" bottom="0.98425196850393704" header="0.51181102362204722" footer="0.51181102362204722"/>
      <pageSetup paperSize="9" scale="76" orientation="landscape" r:id="rId1"/>
      <headerFooter alignWithMargins="0"/>
    </customSheetView>
  </customSheetViews>
  <mergeCells count="3">
    <mergeCell ref="F9:H9"/>
    <mergeCell ref="F11:H11"/>
    <mergeCell ref="G18:G19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5:M42"/>
  <sheetViews>
    <sheetView workbookViewId="0">
      <selection activeCell="M41" sqref="M41"/>
    </sheetView>
  </sheetViews>
  <sheetFormatPr defaultColWidth="9.140625" defaultRowHeight="12.75"/>
  <cols>
    <col min="1" max="1" width="3.5703125" style="1" customWidth="1"/>
    <col min="2" max="2" width="22.7109375" style="1" customWidth="1"/>
    <col min="3" max="3" width="5.140625" style="1" customWidth="1"/>
    <col min="4" max="11" width="14.7109375" style="1" customWidth="1"/>
    <col min="12" max="12" width="5.7109375" style="1" customWidth="1"/>
    <col min="13" max="13" width="14.7109375" style="1" customWidth="1"/>
    <col min="14" max="16384" width="9.140625" style="1"/>
  </cols>
  <sheetData>
    <row r="5" spans="1:13" ht="15">
      <c r="A5" s="326" t="s">
        <v>1424</v>
      </c>
      <c r="C5" s="309"/>
    </row>
    <row r="6" spans="1:13" ht="15.75">
      <c r="A6" s="702" t="s">
        <v>837</v>
      </c>
      <c r="B6" s="18"/>
      <c r="C6" s="309"/>
    </row>
    <row r="7" spans="1:13" ht="15.75" thickBot="1">
      <c r="A7" s="326"/>
      <c r="C7" s="309"/>
    </row>
    <row r="8" spans="1:13" ht="13.5" thickTop="1">
      <c r="A8" s="748"/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7"/>
    </row>
    <row r="9" spans="1:13" ht="15.75" thickBot="1">
      <c r="A9" s="322" t="s">
        <v>1247</v>
      </c>
      <c r="B9" s="1009"/>
      <c r="C9" s="1009"/>
      <c r="D9" s="21"/>
      <c r="E9" s="21"/>
      <c r="F9" s="21"/>
      <c r="G9" s="21"/>
      <c r="H9" s="21"/>
      <c r="I9" s="2461" t="str">
        <f>'Cover '!F5</f>
        <v>(enter name)</v>
      </c>
      <c r="J9" s="2504"/>
      <c r="K9" s="2504"/>
      <c r="L9" s="2504"/>
      <c r="M9" s="2505"/>
    </row>
    <row r="10" spans="1:13">
      <c r="A10" s="315"/>
      <c r="B10" s="711"/>
      <c r="C10" s="711"/>
      <c r="D10" s="711"/>
      <c r="E10" s="711"/>
      <c r="F10" s="711"/>
      <c r="G10" s="711"/>
      <c r="H10" s="711"/>
      <c r="I10" s="711"/>
      <c r="J10" s="711"/>
      <c r="K10" s="711"/>
      <c r="L10" s="711"/>
      <c r="M10" s="712"/>
    </row>
    <row r="11" spans="1:13" ht="15.75" thickBot="1">
      <c r="A11" s="322" t="s">
        <v>98</v>
      </c>
      <c r="B11" s="21"/>
      <c r="C11" s="492"/>
      <c r="D11" s="21"/>
      <c r="E11" s="21"/>
      <c r="F11" s="21"/>
      <c r="G11" s="21"/>
      <c r="H11" s="21"/>
      <c r="I11" s="2461" t="str">
        <f>'Cover '!F7</f>
        <v>(enter year end)</v>
      </c>
      <c r="J11" s="2461"/>
      <c r="K11" s="2461"/>
      <c r="L11" s="2461"/>
      <c r="M11" s="2462"/>
    </row>
    <row r="12" spans="1:13" ht="13.5" thickBot="1">
      <c r="A12" s="332"/>
      <c r="B12" s="790"/>
      <c r="C12" s="790"/>
      <c r="D12" s="790"/>
      <c r="E12" s="790"/>
      <c r="F12" s="790"/>
      <c r="G12" s="790"/>
      <c r="H12" s="790"/>
      <c r="I12" s="790"/>
      <c r="J12" s="790"/>
      <c r="K12" s="790"/>
      <c r="L12" s="790"/>
      <c r="M12" s="791"/>
    </row>
    <row r="13" spans="1:13" ht="13.5" thickTop="1">
      <c r="A13" s="21"/>
      <c r="B13" s="711"/>
      <c r="C13" s="711"/>
      <c r="D13" s="711"/>
      <c r="E13" s="711"/>
      <c r="F13" s="711"/>
      <c r="G13" s="711"/>
      <c r="H13" s="711"/>
      <c r="I13" s="711"/>
      <c r="J13" s="711"/>
      <c r="K13" s="711"/>
      <c r="L13" s="711"/>
      <c r="M13" s="711"/>
    </row>
    <row r="14" spans="1:13" ht="13.5" thickBot="1">
      <c r="A14" s="21"/>
      <c r="B14" s="711"/>
      <c r="C14" s="711"/>
      <c r="D14" s="711"/>
      <c r="E14" s="711"/>
      <c r="F14" s="711"/>
      <c r="G14" s="711"/>
      <c r="H14" s="711"/>
      <c r="I14" s="711"/>
      <c r="J14" s="711"/>
      <c r="K14" s="711"/>
      <c r="L14" s="711"/>
      <c r="M14" s="814" t="s">
        <v>371</v>
      </c>
    </row>
    <row r="15" spans="1:13" ht="15" thickTop="1">
      <c r="A15" s="1068"/>
      <c r="B15" s="1069"/>
      <c r="C15" s="1098"/>
      <c r="D15" s="1098"/>
      <c r="E15" s="1717"/>
      <c r="F15" s="2767" t="s">
        <v>1443</v>
      </c>
      <c r="G15" s="2768"/>
      <c r="H15" s="2768"/>
      <c r="I15" s="2769"/>
      <c r="J15" s="1098"/>
      <c r="K15" s="1069"/>
      <c r="L15" s="1069"/>
      <c r="M15" s="1100"/>
    </row>
    <row r="16" spans="1:13" ht="85.5">
      <c r="A16" s="1075"/>
      <c r="B16" s="1076"/>
      <c r="C16" s="1101"/>
      <c r="D16" s="1113" t="s">
        <v>838</v>
      </c>
      <c r="E16" s="1113" t="s">
        <v>839</v>
      </c>
      <c r="F16" s="1113" t="s">
        <v>1363</v>
      </c>
      <c r="G16" s="1113" t="s">
        <v>974</v>
      </c>
      <c r="H16" s="1113" t="s">
        <v>1345</v>
      </c>
      <c r="I16" s="1113" t="s">
        <v>1442</v>
      </c>
      <c r="J16" s="1113" t="s">
        <v>840</v>
      </c>
      <c r="K16" s="1114" t="s">
        <v>841</v>
      </c>
      <c r="L16" s="1114"/>
      <c r="M16" s="1112" t="s">
        <v>844</v>
      </c>
    </row>
    <row r="17" spans="1:13" ht="14.25">
      <c r="A17" s="1079" t="s">
        <v>1362</v>
      </c>
      <c r="B17" s="1080"/>
      <c r="C17" s="1082"/>
      <c r="D17" s="1077"/>
      <c r="E17" s="1077"/>
      <c r="F17" s="1077"/>
      <c r="G17" s="1077"/>
      <c r="H17" s="1077"/>
      <c r="I17" s="1077"/>
      <c r="J17" s="1077"/>
      <c r="K17" s="1080"/>
      <c r="L17" s="1080"/>
      <c r="M17" s="1102"/>
    </row>
    <row r="18" spans="1:13" ht="14.25">
      <c r="A18" s="1103" t="s">
        <v>1368</v>
      </c>
      <c r="B18" s="1104"/>
      <c r="C18" s="1105"/>
      <c r="D18" s="1106" t="s">
        <v>1369</v>
      </c>
      <c r="E18" s="1106" t="s">
        <v>1370</v>
      </c>
      <c r="F18" s="1106" t="s">
        <v>1371</v>
      </c>
      <c r="G18" s="1106" t="s">
        <v>1372</v>
      </c>
      <c r="H18" s="1106" t="s">
        <v>1373</v>
      </c>
      <c r="I18" s="1106" t="s">
        <v>1374</v>
      </c>
      <c r="J18" s="1106" t="s">
        <v>1409</v>
      </c>
      <c r="K18" s="1107" t="s">
        <v>1410</v>
      </c>
      <c r="L18" s="1107"/>
      <c r="M18" s="1108" t="s">
        <v>1418</v>
      </c>
    </row>
    <row r="19" spans="1:13" ht="14.25">
      <c r="A19" s="1362" t="s">
        <v>581</v>
      </c>
      <c r="B19" s="1076"/>
      <c r="C19" s="1109">
        <v>11</v>
      </c>
      <c r="D19" s="2073"/>
      <c r="E19" s="2073"/>
      <c r="F19" s="2073"/>
      <c r="G19" s="2073"/>
      <c r="H19" s="2073"/>
      <c r="I19" s="1310">
        <f t="shared" ref="I19:I29" si="0">F19+G19-H19</f>
        <v>0</v>
      </c>
      <c r="J19" s="2073"/>
      <c r="K19" s="2772"/>
      <c r="L19" s="2773"/>
      <c r="M19" s="1716">
        <f t="shared" ref="M19:M29" si="1">D19+I19+K19-E19-J19</f>
        <v>0</v>
      </c>
    </row>
    <row r="20" spans="1:13" ht="14.25">
      <c r="A20" s="1362" t="s">
        <v>582</v>
      </c>
      <c r="B20" s="1076"/>
      <c r="C20" s="1109">
        <v>12</v>
      </c>
      <c r="D20" s="2073"/>
      <c r="E20" s="2073"/>
      <c r="F20" s="2073"/>
      <c r="G20" s="2073"/>
      <c r="H20" s="2073"/>
      <c r="I20" s="1310">
        <f t="shared" si="0"/>
        <v>0</v>
      </c>
      <c r="J20" s="2073"/>
      <c r="K20" s="2774"/>
      <c r="L20" s="2775"/>
      <c r="M20" s="1716">
        <f t="shared" si="1"/>
        <v>0</v>
      </c>
    </row>
    <row r="21" spans="1:13" ht="14.25">
      <c r="A21" s="1362" t="s">
        <v>294</v>
      </c>
      <c r="B21" s="1076"/>
      <c r="C21" s="1109">
        <v>13</v>
      </c>
      <c r="D21" s="2073"/>
      <c r="E21" s="2073"/>
      <c r="F21" s="2073"/>
      <c r="G21" s="2073"/>
      <c r="H21" s="2073"/>
      <c r="I21" s="1310">
        <f t="shared" si="0"/>
        <v>0</v>
      </c>
      <c r="J21" s="2073"/>
      <c r="K21" s="2774"/>
      <c r="L21" s="2775"/>
      <c r="M21" s="1716">
        <f t="shared" si="1"/>
        <v>0</v>
      </c>
    </row>
    <row r="22" spans="1:13" ht="14.25">
      <c r="A22" s="1362" t="s">
        <v>583</v>
      </c>
      <c r="B22" s="1076"/>
      <c r="C22" s="1109">
        <v>14</v>
      </c>
      <c r="D22" s="2073"/>
      <c r="E22" s="2073"/>
      <c r="F22" s="2073"/>
      <c r="G22" s="2073"/>
      <c r="H22" s="2073"/>
      <c r="I22" s="1310">
        <f t="shared" si="0"/>
        <v>0</v>
      </c>
      <c r="J22" s="2073"/>
      <c r="K22" s="2774"/>
      <c r="L22" s="2775"/>
      <c r="M22" s="1716">
        <f t="shared" si="1"/>
        <v>0</v>
      </c>
    </row>
    <row r="23" spans="1:13" ht="14.25">
      <c r="A23" s="1362" t="s">
        <v>584</v>
      </c>
      <c r="B23" s="1076"/>
      <c r="C23" s="1109">
        <v>15</v>
      </c>
      <c r="D23" s="2073"/>
      <c r="E23" s="2073"/>
      <c r="F23" s="2073"/>
      <c r="G23" s="2073"/>
      <c r="H23" s="2073"/>
      <c r="I23" s="1310">
        <f t="shared" si="0"/>
        <v>0</v>
      </c>
      <c r="J23" s="2073"/>
      <c r="K23" s="2774"/>
      <c r="L23" s="2775"/>
      <c r="M23" s="1716">
        <f t="shared" si="1"/>
        <v>0</v>
      </c>
    </row>
    <row r="24" spans="1:13" ht="14.25">
      <c r="A24" s="1120" t="s">
        <v>809</v>
      </c>
      <c r="B24" s="1089"/>
      <c r="C24" s="2366" t="s">
        <v>1554</v>
      </c>
      <c r="D24" s="2073"/>
      <c r="E24" s="2073"/>
      <c r="F24" s="2073"/>
      <c r="G24" s="2073"/>
      <c r="H24" s="2073"/>
      <c r="I24" s="1310">
        <f t="shared" si="0"/>
        <v>0</v>
      </c>
      <c r="J24" s="2073"/>
      <c r="K24" s="2242"/>
      <c r="L24" s="2079"/>
      <c r="M24" s="1716">
        <f t="shared" si="1"/>
        <v>0</v>
      </c>
    </row>
    <row r="25" spans="1:13" ht="14.25">
      <c r="A25" s="1120" t="s">
        <v>810</v>
      </c>
      <c r="B25" s="1089"/>
      <c r="C25" s="2366" t="s">
        <v>1555</v>
      </c>
      <c r="D25" s="2073"/>
      <c r="E25" s="2073"/>
      <c r="F25" s="2073"/>
      <c r="G25" s="2073"/>
      <c r="H25" s="2073"/>
      <c r="I25" s="1310">
        <f t="shared" si="0"/>
        <v>0</v>
      </c>
      <c r="J25" s="2073"/>
      <c r="K25" s="2774"/>
      <c r="L25" s="2775"/>
      <c r="M25" s="1716">
        <f t="shared" si="1"/>
        <v>0</v>
      </c>
    </row>
    <row r="26" spans="1:13" ht="14.25">
      <c r="A26" s="1362" t="s">
        <v>569</v>
      </c>
      <c r="B26" s="1076"/>
      <c r="C26" s="1077">
        <v>17</v>
      </c>
      <c r="D26" s="2073"/>
      <c r="E26" s="2073"/>
      <c r="F26" s="2073"/>
      <c r="G26" s="2073"/>
      <c r="H26" s="2073"/>
      <c r="I26" s="1310">
        <f t="shared" si="0"/>
        <v>0</v>
      </c>
      <c r="J26" s="2073"/>
      <c r="K26" s="2774"/>
      <c r="L26" s="2775"/>
      <c r="M26" s="1716">
        <f t="shared" si="1"/>
        <v>0</v>
      </c>
    </row>
    <row r="27" spans="1:13" ht="14.25">
      <c r="A27" s="1362" t="s">
        <v>585</v>
      </c>
      <c r="B27" s="1076"/>
      <c r="C27" s="1077">
        <v>18</v>
      </c>
      <c r="D27" s="2073"/>
      <c r="E27" s="2073"/>
      <c r="F27" s="2073"/>
      <c r="G27" s="2073"/>
      <c r="H27" s="2073"/>
      <c r="I27" s="1310">
        <f t="shared" si="0"/>
        <v>0</v>
      </c>
      <c r="J27" s="2073"/>
      <c r="K27" s="2774"/>
      <c r="L27" s="2775"/>
      <c r="M27" s="1716">
        <f t="shared" si="1"/>
        <v>0</v>
      </c>
    </row>
    <row r="28" spans="1:13" ht="14.25">
      <c r="A28" s="1362" t="s">
        <v>570</v>
      </c>
      <c r="B28" s="1076"/>
      <c r="C28" s="1077">
        <v>19</v>
      </c>
      <c r="D28" s="2073"/>
      <c r="E28" s="2073"/>
      <c r="F28" s="2073"/>
      <c r="G28" s="2073"/>
      <c r="H28" s="2073"/>
      <c r="I28" s="1310">
        <f t="shared" si="0"/>
        <v>0</v>
      </c>
      <c r="J28" s="2073"/>
      <c r="K28" s="2774"/>
      <c r="L28" s="2775"/>
      <c r="M28" s="1716">
        <f t="shared" si="1"/>
        <v>0</v>
      </c>
    </row>
    <row r="29" spans="1:13" ht="14.25">
      <c r="A29" s="2076" t="s">
        <v>571</v>
      </c>
      <c r="B29" s="2077"/>
      <c r="C29" s="1087">
        <v>20</v>
      </c>
      <c r="D29" s="2078"/>
      <c r="E29" s="2078"/>
      <c r="F29" s="2078"/>
      <c r="G29" s="2078"/>
      <c r="H29" s="2078"/>
      <c r="I29" s="1310">
        <f t="shared" si="0"/>
        <v>0</v>
      </c>
      <c r="J29" s="2078"/>
      <c r="K29" s="2765"/>
      <c r="L29" s="2766"/>
      <c r="M29" s="1716">
        <f t="shared" si="1"/>
        <v>0</v>
      </c>
    </row>
    <row r="30" spans="1:13" s="18" customFormat="1" ht="15.75" thickBot="1">
      <c r="A30" s="1090" t="s">
        <v>596</v>
      </c>
      <c r="B30" s="1313"/>
      <c r="C30" s="1314">
        <v>30</v>
      </c>
      <c r="D30" s="1320">
        <f t="shared" ref="D30:K30" si="2">SUM(D19:D29)</f>
        <v>0</v>
      </c>
      <c r="E30" s="1320">
        <f t="shared" si="2"/>
        <v>0</v>
      </c>
      <c r="F30" s="1320">
        <f t="shared" si="2"/>
        <v>0</v>
      </c>
      <c r="G30" s="1320">
        <f t="shared" si="2"/>
        <v>0</v>
      </c>
      <c r="H30" s="1320">
        <f t="shared" si="2"/>
        <v>0</v>
      </c>
      <c r="I30" s="1320">
        <f t="shared" si="2"/>
        <v>0</v>
      </c>
      <c r="J30" s="1320">
        <f t="shared" si="2"/>
        <v>0</v>
      </c>
      <c r="K30" s="2770">
        <f t="shared" si="2"/>
        <v>0</v>
      </c>
      <c r="L30" s="2771"/>
      <c r="M30" s="1321">
        <f>SUM(M19:M29)</f>
        <v>0</v>
      </c>
    </row>
    <row r="31" spans="1:13" ht="15" thickTop="1">
      <c r="A31" s="1069"/>
      <c r="B31" s="840"/>
      <c r="C31" s="840"/>
      <c r="D31" s="840"/>
      <c r="E31" s="840"/>
      <c r="F31" s="840"/>
      <c r="G31" s="840"/>
      <c r="H31" s="1068" t="s">
        <v>1566</v>
      </c>
      <c r="I31" s="1069"/>
      <c r="J31" s="1069"/>
      <c r="K31" s="1069"/>
      <c r="L31" s="1712"/>
      <c r="M31" s="1322"/>
    </row>
    <row r="32" spans="1:13" ht="14.25">
      <c r="A32" s="1076"/>
      <c r="B32" s="840"/>
      <c r="C32" s="840"/>
      <c r="D32" s="840"/>
      <c r="E32" s="840"/>
      <c r="F32" s="840"/>
      <c r="G32" s="840"/>
      <c r="H32" s="1110" t="s">
        <v>574</v>
      </c>
      <c r="I32" s="1086"/>
      <c r="J32" s="1086"/>
      <c r="K32" s="1086"/>
      <c r="L32" s="1713" t="s">
        <v>200</v>
      </c>
      <c r="M32" s="1319">
        <f>D30+F30+G30-J30</f>
        <v>0</v>
      </c>
    </row>
    <row r="33" spans="1:13" ht="14.25">
      <c r="A33" s="840"/>
      <c r="B33" s="840"/>
      <c r="C33" s="840"/>
      <c r="D33" s="840"/>
      <c r="E33" s="840"/>
      <c r="F33" s="840"/>
      <c r="G33" s="840"/>
      <c r="H33" s="1110" t="s">
        <v>575</v>
      </c>
      <c r="I33" s="1086"/>
      <c r="J33" s="1086"/>
      <c r="K33" s="1086"/>
      <c r="L33" s="1713" t="s">
        <v>577</v>
      </c>
      <c r="M33" s="1319">
        <f>E30+H30-K30</f>
        <v>0</v>
      </c>
    </row>
    <row r="34" spans="1:13" ht="14.25">
      <c r="A34" s="840"/>
      <c r="B34" s="840"/>
      <c r="C34" s="840"/>
      <c r="D34" s="840"/>
      <c r="E34" s="840"/>
      <c r="F34" s="840"/>
      <c r="G34" s="840"/>
      <c r="H34" s="1110" t="s">
        <v>576</v>
      </c>
      <c r="I34" s="1086"/>
      <c r="J34" s="1086"/>
      <c r="K34" s="1111"/>
      <c r="L34" s="1714" t="s">
        <v>578</v>
      </c>
      <c r="M34" s="1711">
        <f>M30</f>
        <v>0</v>
      </c>
    </row>
    <row r="35" spans="1:13" ht="14.25">
      <c r="A35" s="840"/>
      <c r="B35" s="840"/>
      <c r="C35" s="840"/>
      <c r="D35" s="840"/>
      <c r="E35" s="840"/>
      <c r="F35" s="840"/>
      <c r="G35" s="840"/>
      <c r="H35" s="1110" t="s">
        <v>572</v>
      </c>
      <c r="I35" s="1086"/>
      <c r="J35" s="1086"/>
      <c r="K35" s="1111"/>
      <c r="L35" s="1714" t="s">
        <v>579</v>
      </c>
      <c r="M35" s="2080"/>
    </row>
    <row r="36" spans="1:13" ht="14.25">
      <c r="A36" s="840"/>
      <c r="B36" s="840"/>
      <c r="C36" s="840"/>
      <c r="D36" s="840"/>
      <c r="E36" s="840"/>
      <c r="F36" s="840"/>
      <c r="G36" s="840"/>
      <c r="H36" s="1110" t="s">
        <v>573</v>
      </c>
      <c r="I36" s="1086"/>
      <c r="J36" s="1086"/>
      <c r="K36" s="1111"/>
      <c r="L36" s="1714" t="s">
        <v>580</v>
      </c>
      <c r="M36" s="2081"/>
    </row>
    <row r="37" spans="1:13" s="18" customFormat="1" ht="15.75" thickBot="1">
      <c r="A37" s="844"/>
      <c r="B37" s="844"/>
      <c r="C37" s="844"/>
      <c r="D37" s="844"/>
      <c r="E37" s="844"/>
      <c r="F37" s="844"/>
      <c r="G37" s="844"/>
      <c r="H37" s="1090" t="s">
        <v>597</v>
      </c>
      <c r="I37" s="1313"/>
      <c r="J37" s="1313"/>
      <c r="K37" s="1315"/>
      <c r="L37" s="1715" t="s">
        <v>664</v>
      </c>
      <c r="M37" s="1323">
        <f>SUM(M34:M36)</f>
        <v>0</v>
      </c>
    </row>
    <row r="38" spans="1:13" ht="15" thickTop="1">
      <c r="A38" s="840"/>
      <c r="B38" s="840"/>
      <c r="C38" s="840"/>
      <c r="D38" s="1066"/>
      <c r="E38" s="1067"/>
      <c r="F38" s="1067"/>
      <c r="G38" s="1067"/>
      <c r="H38" s="1067"/>
      <c r="I38" s="1067"/>
      <c r="J38" s="1067"/>
      <c r="K38" s="1067"/>
      <c r="L38" s="1067"/>
      <c r="M38" s="1067"/>
    </row>
    <row r="39" spans="1:13">
      <c r="A39" s="1092"/>
      <c r="B39" s="1092"/>
      <c r="C39" s="1092"/>
      <c r="D39" s="1093"/>
      <c r="E39" s="1094"/>
      <c r="F39" s="1094"/>
      <c r="G39" s="1094"/>
      <c r="H39" s="1094"/>
      <c r="I39" s="1094"/>
      <c r="J39" s="1094"/>
      <c r="K39" s="1094"/>
      <c r="L39" s="1094"/>
      <c r="M39" s="1094"/>
    </row>
    <row r="40" spans="1:13">
      <c r="A40" s="1092"/>
      <c r="B40" s="1092"/>
      <c r="C40" s="1092"/>
      <c r="D40" s="1093"/>
      <c r="E40" s="1094"/>
      <c r="F40" s="1094"/>
      <c r="G40" s="1094"/>
      <c r="H40" s="1094"/>
      <c r="I40" s="1094"/>
      <c r="J40" s="1094"/>
      <c r="K40" s="1094"/>
      <c r="L40" s="1094"/>
      <c r="M40" s="1094"/>
    </row>
    <row r="41" spans="1:13">
      <c r="A41" s="319" t="s">
        <v>1425</v>
      </c>
      <c r="B41" s="1095"/>
      <c r="C41" s="1095"/>
      <c r="D41" s="1096"/>
      <c r="E41" s="1097"/>
      <c r="F41" s="1097"/>
      <c r="G41" s="1097"/>
      <c r="H41" s="1097"/>
      <c r="I41" s="1097"/>
      <c r="J41" s="1097"/>
      <c r="K41" s="41"/>
      <c r="L41" s="41"/>
      <c r="M41" s="2350" t="s">
        <v>1674</v>
      </c>
    </row>
    <row r="42" spans="1:13" s="18" customFormat="1">
      <c r="A42" s="327" t="s">
        <v>825</v>
      </c>
      <c r="M42" s="316" t="s">
        <v>826</v>
      </c>
    </row>
  </sheetData>
  <sheetProtection password="CF7A" sheet="1" objects="1" scenarios="1"/>
  <mergeCells count="14">
    <mergeCell ref="K29:L29"/>
    <mergeCell ref="F15:I15"/>
    <mergeCell ref="I9:M9"/>
    <mergeCell ref="I11:M11"/>
    <mergeCell ref="K30:L30"/>
    <mergeCell ref="K19:L19"/>
    <mergeCell ref="K20:L20"/>
    <mergeCell ref="K21:L21"/>
    <mergeCell ref="K22:L22"/>
    <mergeCell ref="K23:L23"/>
    <mergeCell ref="K25:L25"/>
    <mergeCell ref="K26:L26"/>
    <mergeCell ref="K27:L27"/>
    <mergeCell ref="K28:L28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5:E61"/>
  <sheetViews>
    <sheetView topLeftCell="A10" workbookViewId="0">
      <selection activeCell="C11" sqref="C11:E11"/>
    </sheetView>
  </sheetViews>
  <sheetFormatPr defaultColWidth="9.140625" defaultRowHeight="12.75"/>
  <cols>
    <col min="1" max="1" width="42" style="1" customWidth="1"/>
    <col min="2" max="2" width="4.85546875" style="1" customWidth="1"/>
    <col min="3" max="5" width="17.7109375" style="1" customWidth="1"/>
    <col min="6" max="16384" width="9.140625" style="1"/>
  </cols>
  <sheetData>
    <row r="5" spans="1:5" ht="15">
      <c r="A5" s="326" t="s">
        <v>1424</v>
      </c>
    </row>
    <row r="6" spans="1:5" ht="15.75">
      <c r="A6" s="702" t="s">
        <v>845</v>
      </c>
      <c r="B6" s="18"/>
    </row>
    <row r="7" spans="1:5" ht="15.75" thickBot="1">
      <c r="A7" s="326"/>
    </row>
    <row r="8" spans="1:5" ht="13.5" thickTop="1">
      <c r="A8" s="748"/>
      <c r="B8" s="706"/>
      <c r="C8" s="706"/>
      <c r="D8" s="706"/>
      <c r="E8" s="707"/>
    </row>
    <row r="9" spans="1:5" ht="15.75" thickBot="1">
      <c r="A9" s="322" t="s">
        <v>1247</v>
      </c>
      <c r="B9" s="1009"/>
      <c r="C9" s="2461" t="str">
        <f>'Cover '!F5</f>
        <v>(enter name)</v>
      </c>
      <c r="D9" s="2504"/>
      <c r="E9" s="2505"/>
    </row>
    <row r="10" spans="1:5">
      <c r="A10" s="315"/>
      <c r="B10" s="711"/>
      <c r="C10" s="711"/>
      <c r="D10" s="711"/>
      <c r="E10" s="712"/>
    </row>
    <row r="11" spans="1:5" ht="15.75" thickBot="1">
      <c r="A11" s="322" t="s">
        <v>98</v>
      </c>
      <c r="B11" s="21"/>
      <c r="C11" s="2461" t="str">
        <f>'Cover '!F7</f>
        <v>(enter year end)</v>
      </c>
      <c r="D11" s="2504"/>
      <c r="E11" s="2505"/>
    </row>
    <row r="12" spans="1:5" ht="13.5" thickBot="1">
      <c r="A12" s="332"/>
      <c r="B12" s="790"/>
      <c r="C12" s="1369"/>
      <c r="D12" s="790"/>
      <c r="E12" s="791"/>
    </row>
    <row r="13" spans="1:5" ht="13.5" thickTop="1">
      <c r="A13" s="21"/>
      <c r="B13" s="711"/>
      <c r="C13" s="711"/>
      <c r="D13" s="711"/>
      <c r="E13" s="711"/>
    </row>
    <row r="14" spans="1:5" ht="13.5" thickBot="1">
      <c r="A14" s="21"/>
      <c r="B14" s="711"/>
      <c r="C14" s="711"/>
      <c r="D14" s="711"/>
      <c r="E14" s="814" t="s">
        <v>371</v>
      </c>
    </row>
    <row r="15" spans="1:5" ht="15" thickTop="1">
      <c r="A15" s="1068"/>
      <c r="B15" s="1098"/>
      <c r="C15" s="1115" t="s">
        <v>971</v>
      </c>
      <c r="D15" s="1099"/>
      <c r="E15" s="1116"/>
    </row>
    <row r="16" spans="1:5" ht="14.25">
      <c r="A16" s="1079" t="s">
        <v>1480</v>
      </c>
      <c r="B16" s="1082"/>
      <c r="C16" s="1077" t="s">
        <v>1481</v>
      </c>
      <c r="D16" s="1117" t="s">
        <v>1482</v>
      </c>
      <c r="E16" s="1102" t="s">
        <v>249</v>
      </c>
    </row>
    <row r="17" spans="1:5" ht="14.25">
      <c r="A17" s="1075"/>
      <c r="B17" s="1101"/>
      <c r="C17" s="1077" t="s">
        <v>1483</v>
      </c>
      <c r="D17" s="1118" t="s">
        <v>1484</v>
      </c>
      <c r="E17" s="1102" t="s">
        <v>1485</v>
      </c>
    </row>
    <row r="18" spans="1:5" ht="14.25">
      <c r="A18" s="1075"/>
      <c r="B18" s="1101"/>
      <c r="C18" s="1077"/>
      <c r="D18" s="1109"/>
      <c r="E18" s="1102"/>
    </row>
    <row r="19" spans="1:5" ht="14.25">
      <c r="A19" s="1085"/>
      <c r="B19" s="1119"/>
      <c r="C19" s="1106" t="s">
        <v>1368</v>
      </c>
      <c r="D19" s="1106" t="s">
        <v>1369</v>
      </c>
      <c r="E19" s="1108" t="s">
        <v>1371</v>
      </c>
    </row>
    <row r="20" spans="1:5" ht="14.25">
      <c r="A20" s="1120" t="s">
        <v>1548</v>
      </c>
      <c r="B20" s="1721" t="s">
        <v>71</v>
      </c>
      <c r="C20" s="2082"/>
      <c r="D20" s="2079"/>
      <c r="E20" s="2083"/>
    </row>
    <row r="21" spans="1:5" ht="18">
      <c r="A21" s="1121" t="s">
        <v>1659</v>
      </c>
      <c r="B21" s="1721" t="s">
        <v>72</v>
      </c>
      <c r="C21" s="2082"/>
      <c r="D21" s="2084"/>
      <c r="E21" s="2085"/>
    </row>
    <row r="22" spans="1:5" ht="14.25">
      <c r="A22" s="1122" t="s">
        <v>1549</v>
      </c>
      <c r="B22" s="1721" t="s">
        <v>87</v>
      </c>
      <c r="C22" s="2086"/>
      <c r="D22" s="2087"/>
      <c r="E22" s="2088"/>
    </row>
    <row r="23" spans="1:5" ht="14.25">
      <c r="A23" s="1122"/>
      <c r="B23" s="1721"/>
      <c r="C23" s="1430"/>
      <c r="D23" s="1431"/>
      <c r="E23" s="1432"/>
    </row>
    <row r="24" spans="1:5" ht="14.25">
      <c r="A24" s="1121" t="s">
        <v>1550</v>
      </c>
      <c r="B24" s="1721" t="s">
        <v>970</v>
      </c>
      <c r="C24" s="2089"/>
      <c r="D24" s="2073"/>
      <c r="E24" s="2090"/>
    </row>
    <row r="25" spans="1:5" ht="14.25">
      <c r="A25" s="1121" t="s">
        <v>1551</v>
      </c>
      <c r="B25" s="1721" t="s">
        <v>1449</v>
      </c>
      <c r="C25" s="2089"/>
      <c r="D25" s="2073"/>
      <c r="E25" s="2090"/>
    </row>
    <row r="26" spans="1:5" ht="14.25">
      <c r="A26" s="1121"/>
      <c r="B26" s="1721"/>
      <c r="C26" s="1316"/>
      <c r="D26" s="1317"/>
      <c r="E26" s="1318"/>
    </row>
    <row r="27" spans="1:5" ht="14.25">
      <c r="A27" s="1120" t="s">
        <v>1552</v>
      </c>
      <c r="B27" s="1721" t="s">
        <v>972</v>
      </c>
      <c r="C27" s="2089"/>
      <c r="D27" s="2073"/>
      <c r="E27" s="2090"/>
    </row>
    <row r="28" spans="1:5" ht="18">
      <c r="A28" s="1120" t="s">
        <v>1553</v>
      </c>
      <c r="B28" s="1721" t="s">
        <v>1450</v>
      </c>
      <c r="C28" s="2089"/>
      <c r="D28" s="2091"/>
      <c r="E28" s="2092"/>
    </row>
    <row r="29" spans="1:5" ht="18">
      <c r="A29" s="1120" t="s">
        <v>1448</v>
      </c>
      <c r="B29" s="1721" t="s">
        <v>1451</v>
      </c>
      <c r="C29" s="2089"/>
      <c r="D29" s="2091"/>
      <c r="E29" s="2092"/>
    </row>
    <row r="30" spans="1:5" ht="14.25">
      <c r="A30" s="1120" t="s">
        <v>847</v>
      </c>
      <c r="B30" s="1721" t="s">
        <v>1049</v>
      </c>
      <c r="C30" s="2089"/>
      <c r="D30" s="2073"/>
      <c r="E30" s="2090"/>
    </row>
    <row r="31" spans="1:5" ht="14.25">
      <c r="A31" s="1121" t="s">
        <v>1564</v>
      </c>
      <c r="B31" s="1721" t="s">
        <v>1452</v>
      </c>
      <c r="C31" s="2073"/>
      <c r="D31" s="2082"/>
      <c r="E31" s="2083"/>
    </row>
    <row r="32" spans="1:5" ht="14.25">
      <c r="A32" s="2093" t="s">
        <v>1565</v>
      </c>
      <c r="B32" s="1722" t="s">
        <v>1453</v>
      </c>
      <c r="C32" s="2078"/>
      <c r="D32" s="2078"/>
      <c r="E32" s="2081"/>
    </row>
    <row r="33" spans="1:5" s="18" customFormat="1" ht="15.75" thickBot="1">
      <c r="A33" s="1123" t="s">
        <v>1545</v>
      </c>
      <c r="B33" s="1723" t="s">
        <v>1454</v>
      </c>
      <c r="C33" s="1320">
        <f>SUM(C20:C32)</f>
        <v>0</v>
      </c>
      <c r="D33" s="1320">
        <f>SUM(D20:D32)</f>
        <v>0</v>
      </c>
      <c r="E33" s="1321">
        <f>SUM(E20:E32)</f>
        <v>0</v>
      </c>
    </row>
    <row r="34" spans="1:5" ht="15" thickTop="1">
      <c r="A34" s="840"/>
      <c r="B34" s="840"/>
      <c r="C34" s="1067"/>
      <c r="D34" s="1067"/>
      <c r="E34" s="1067"/>
    </row>
    <row r="35" spans="1:5" ht="14.25">
      <c r="A35" s="840"/>
      <c r="B35" s="840"/>
      <c r="C35" s="1067"/>
      <c r="D35" s="1067"/>
      <c r="E35" s="1067"/>
    </row>
    <row r="36" spans="1:5" ht="14.25">
      <c r="A36" s="840"/>
      <c r="B36" s="840"/>
      <c r="C36" s="1067"/>
      <c r="D36" s="1067"/>
      <c r="E36" s="1067"/>
    </row>
    <row r="37" spans="1:5" ht="14.25">
      <c r="A37" s="840"/>
      <c r="B37" s="840"/>
      <c r="C37" s="1067"/>
      <c r="D37" s="1067"/>
      <c r="E37" s="1067"/>
    </row>
    <row r="38" spans="1:5" ht="14.25">
      <c r="A38" s="840"/>
      <c r="B38" s="840"/>
      <c r="C38" s="1067"/>
      <c r="D38" s="1067"/>
      <c r="E38" s="1067"/>
    </row>
    <row r="39" spans="1:5" ht="14.25">
      <c r="A39" s="840"/>
      <c r="B39" s="840"/>
      <c r="C39" s="1067"/>
      <c r="D39" s="1067"/>
      <c r="E39" s="1067"/>
    </row>
    <row r="40" spans="1:5" ht="14.25">
      <c r="A40" s="840"/>
      <c r="B40" s="840"/>
      <c r="C40" s="1067"/>
      <c r="D40" s="1067"/>
      <c r="E40" s="1067"/>
    </row>
    <row r="41" spans="1:5" ht="14.25">
      <c r="A41" s="840"/>
      <c r="B41" s="840"/>
      <c r="C41" s="1067"/>
      <c r="D41" s="1067"/>
      <c r="E41" s="1067"/>
    </row>
    <row r="42" spans="1:5" ht="14.25">
      <c r="A42" s="840"/>
      <c r="B42" s="840"/>
      <c r="C42" s="1067"/>
      <c r="D42" s="1067"/>
      <c r="E42" s="1067"/>
    </row>
    <row r="43" spans="1:5" ht="14.25">
      <c r="A43" s="840"/>
      <c r="B43" s="840"/>
      <c r="C43" s="1067"/>
      <c r="D43" s="1067"/>
      <c r="E43" s="1067"/>
    </row>
    <row r="44" spans="1:5" ht="14.25">
      <c r="A44" s="840"/>
      <c r="B44" s="840"/>
      <c r="C44" s="1067"/>
      <c r="D44" s="1067"/>
      <c r="E44" s="1067"/>
    </row>
    <row r="45" spans="1:5" ht="14.25">
      <c r="A45" s="840"/>
      <c r="B45" s="840"/>
      <c r="C45" s="1067"/>
      <c r="D45" s="1067"/>
      <c r="E45" s="1067"/>
    </row>
    <row r="46" spans="1:5" ht="14.25">
      <c r="A46" s="840"/>
      <c r="B46" s="840"/>
      <c r="C46" s="1067"/>
      <c r="D46" s="1067"/>
      <c r="E46" s="1067"/>
    </row>
    <row r="47" spans="1:5" ht="14.25">
      <c r="A47" s="840"/>
      <c r="B47" s="840"/>
      <c r="C47" s="1067"/>
      <c r="D47" s="1067"/>
      <c r="E47" s="1067"/>
    </row>
    <row r="48" spans="1:5" ht="14.25">
      <c r="A48" s="840"/>
      <c r="B48" s="840"/>
      <c r="C48" s="1067"/>
      <c r="D48" s="1067"/>
      <c r="E48" s="1067"/>
    </row>
    <row r="49" spans="1:5" ht="14.25">
      <c r="A49" s="840"/>
      <c r="B49" s="840"/>
      <c r="C49" s="1067"/>
      <c r="D49" s="1067"/>
      <c r="E49" s="1067"/>
    </row>
    <row r="50" spans="1:5" ht="14.25">
      <c r="A50" s="840"/>
      <c r="B50" s="840"/>
      <c r="C50" s="1067"/>
      <c r="D50" s="1067"/>
      <c r="E50" s="1067"/>
    </row>
    <row r="51" spans="1:5" ht="14.25">
      <c r="A51" s="840"/>
      <c r="B51" s="840"/>
      <c r="C51" s="1067"/>
      <c r="D51" s="1067"/>
      <c r="E51" s="1067"/>
    </row>
    <row r="52" spans="1:5" ht="14.25">
      <c r="A52" s="840"/>
      <c r="B52" s="840"/>
      <c r="C52" s="1067"/>
      <c r="D52" s="1067"/>
      <c r="E52" s="1067"/>
    </row>
    <row r="53" spans="1:5" ht="14.25">
      <c r="A53" s="840"/>
      <c r="B53" s="840"/>
      <c r="C53" s="1067"/>
      <c r="D53" s="1067"/>
      <c r="E53" s="1067"/>
    </row>
    <row r="54" spans="1:5" ht="14.25">
      <c r="A54" s="840"/>
      <c r="B54" s="840"/>
      <c r="C54" s="1067"/>
      <c r="D54" s="1067"/>
      <c r="E54" s="1067"/>
    </row>
    <row r="55" spans="1:5" ht="14.25">
      <c r="A55" s="840"/>
      <c r="B55" s="840"/>
      <c r="C55" s="1067"/>
      <c r="D55" s="1067"/>
      <c r="E55" s="1067"/>
    </row>
    <row r="56" spans="1:5" ht="14.25">
      <c r="A56" s="840"/>
      <c r="B56" s="840"/>
      <c r="C56" s="1067"/>
      <c r="D56" s="1067"/>
      <c r="E56" s="1067"/>
    </row>
    <row r="57" spans="1:5" ht="14.25">
      <c r="A57" s="840"/>
      <c r="B57" s="840"/>
      <c r="C57" s="1067"/>
      <c r="D57" s="1067"/>
      <c r="E57" s="1067"/>
    </row>
    <row r="58" spans="1:5" ht="14.25">
      <c r="A58" s="840"/>
      <c r="B58" s="840"/>
      <c r="C58" s="1067"/>
      <c r="D58" s="1067"/>
      <c r="E58" s="1067"/>
    </row>
    <row r="59" spans="1:5">
      <c r="A59" s="319" t="s">
        <v>1425</v>
      </c>
      <c r="B59" s="1095"/>
      <c r="C59" s="1095"/>
      <c r="D59" s="1096"/>
      <c r="E59" s="317" t="s">
        <v>403</v>
      </c>
    </row>
    <row r="60" spans="1:5" s="320" customFormat="1" ht="12">
      <c r="A60" s="1124" t="s">
        <v>601</v>
      </c>
      <c r="B60" s="1124"/>
      <c r="C60" s="1125"/>
      <c r="D60" s="1125"/>
      <c r="E60" s="318" t="s">
        <v>846</v>
      </c>
    </row>
    <row r="61" spans="1:5" ht="14.25">
      <c r="A61" s="840"/>
      <c r="B61" s="840"/>
      <c r="C61" s="1067"/>
      <c r="D61" s="1067"/>
      <c r="E61" s="1067"/>
    </row>
  </sheetData>
  <sheetProtection password="CF7A" sheet="1" objects="1" scenarios="1"/>
  <mergeCells count="2">
    <mergeCell ref="C9:E9"/>
    <mergeCell ref="C11:E11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N33"/>
  <sheetViews>
    <sheetView topLeftCell="E13" workbookViewId="0">
      <selection activeCell="N22" sqref="N22"/>
    </sheetView>
  </sheetViews>
  <sheetFormatPr defaultColWidth="9.140625" defaultRowHeight="12.75"/>
  <cols>
    <col min="1" max="1" width="12" style="1" customWidth="1"/>
    <col min="2" max="2" width="4.7109375" style="1" customWidth="1"/>
    <col min="3" max="14" width="10.7109375" style="1" customWidth="1"/>
    <col min="15" max="16384" width="9.140625" style="1"/>
  </cols>
  <sheetData>
    <row r="5" spans="1:14" ht="15">
      <c r="A5" s="326" t="s">
        <v>1424</v>
      </c>
      <c r="C5" s="309"/>
      <c r="F5" s="44"/>
    </row>
    <row r="6" spans="1:14" ht="15.75">
      <c r="A6" s="702" t="s">
        <v>667</v>
      </c>
      <c r="B6" s="18"/>
      <c r="C6" s="309"/>
      <c r="F6" s="44"/>
    </row>
    <row r="7" spans="1:14" ht="15.75" thickBot="1">
      <c r="A7" s="326"/>
      <c r="C7" s="309"/>
      <c r="D7" s="18" t="s">
        <v>696</v>
      </c>
      <c r="F7" s="44"/>
    </row>
    <row r="8" spans="1:14" ht="13.5" thickTop="1">
      <c r="A8" s="748"/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7"/>
    </row>
    <row r="9" spans="1:14" ht="15.75" thickBot="1">
      <c r="A9" s="322" t="s">
        <v>1247</v>
      </c>
      <c r="B9" s="1009"/>
      <c r="C9" s="1009"/>
      <c r="D9" s="21"/>
      <c r="E9" s="21"/>
      <c r="F9" s="21"/>
      <c r="G9" s="21"/>
      <c r="H9" s="21"/>
      <c r="I9" s="21"/>
      <c r="J9" s="2461" t="str">
        <f>'Cover '!F5</f>
        <v>(enter name)</v>
      </c>
      <c r="K9" s="2504"/>
      <c r="L9" s="2504"/>
      <c r="M9" s="2504"/>
      <c r="N9" s="2505"/>
    </row>
    <row r="10" spans="1:14">
      <c r="A10" s="315"/>
      <c r="B10" s="711"/>
      <c r="C10" s="711"/>
      <c r="D10" s="711"/>
      <c r="E10" s="711"/>
      <c r="F10" s="711"/>
      <c r="G10" s="711"/>
      <c r="H10" s="711"/>
      <c r="I10" s="711"/>
      <c r="J10" s="788"/>
      <c r="K10" s="788"/>
      <c r="L10" s="788"/>
      <c r="M10" s="788"/>
      <c r="N10" s="789"/>
    </row>
    <row r="11" spans="1:14" ht="15.75" thickBot="1">
      <c r="A11" s="322" t="s">
        <v>98</v>
      </c>
      <c r="B11" s="21"/>
      <c r="C11" s="492"/>
      <c r="D11" s="21"/>
      <c r="E11" s="21"/>
      <c r="F11" s="21"/>
      <c r="G11" s="21"/>
      <c r="H11" s="21"/>
      <c r="I11" s="21"/>
      <c r="J11" s="2461" t="str">
        <f>'Cover '!F7</f>
        <v>(enter year end)</v>
      </c>
      <c r="K11" s="2461"/>
      <c r="L11" s="2461"/>
      <c r="M11" s="2461"/>
      <c r="N11" s="2462"/>
    </row>
    <row r="12" spans="1:14" ht="13.5" thickBot="1">
      <c r="A12" s="332"/>
      <c r="B12" s="790"/>
      <c r="C12" s="790"/>
      <c r="D12" s="790"/>
      <c r="E12" s="790"/>
      <c r="F12" s="790"/>
      <c r="G12" s="790"/>
      <c r="H12" s="790"/>
      <c r="I12" s="790"/>
      <c r="J12" s="838"/>
      <c r="K12" s="838"/>
      <c r="L12" s="838"/>
      <c r="M12" s="838"/>
      <c r="N12" s="839"/>
    </row>
    <row r="13" spans="1:14" ht="13.5" thickTop="1">
      <c r="A13" s="21"/>
      <c r="B13" s="711"/>
      <c r="C13" s="711"/>
      <c r="D13" s="711"/>
      <c r="E13" s="711"/>
      <c r="F13" s="711"/>
      <c r="G13" s="711"/>
      <c r="H13" s="711"/>
      <c r="I13" s="711"/>
      <c r="J13" s="711"/>
      <c r="K13" s="711"/>
      <c r="L13" s="711"/>
      <c r="M13" s="711"/>
      <c r="N13" s="711"/>
    </row>
    <row r="14" spans="1:14" ht="15.75" thickBot="1">
      <c r="B14" s="475"/>
      <c r="N14" s="814" t="s">
        <v>371</v>
      </c>
    </row>
    <row r="15" spans="1:14" ht="90">
      <c r="A15" s="197" t="s">
        <v>1607</v>
      </c>
      <c r="B15" s="943"/>
      <c r="C15" s="198" t="s">
        <v>1608</v>
      </c>
      <c r="D15" s="198" t="s">
        <v>876</v>
      </c>
      <c r="E15" s="198" t="s">
        <v>1609</v>
      </c>
      <c r="F15" s="198" t="s">
        <v>1610</v>
      </c>
      <c r="G15" s="199" t="s">
        <v>1611</v>
      </c>
      <c r="H15" s="1126"/>
      <c r="I15" s="199" t="s">
        <v>1612</v>
      </c>
      <c r="J15" s="1126"/>
      <c r="K15" s="198" t="s">
        <v>1641</v>
      </c>
      <c r="L15" s="198" t="s">
        <v>1613</v>
      </c>
      <c r="M15" s="198" t="s">
        <v>1655</v>
      </c>
      <c r="N15" s="200" t="s">
        <v>1614</v>
      </c>
    </row>
    <row r="16" spans="1:14" ht="33.75">
      <c r="A16" s="201" t="s">
        <v>1615</v>
      </c>
      <c r="B16" s="945"/>
      <c r="C16" s="429"/>
      <c r="D16" s="429"/>
      <c r="E16" s="429"/>
      <c r="F16" s="30"/>
      <c r="G16" s="19" t="s">
        <v>1616</v>
      </c>
      <c r="H16" s="74" t="s">
        <v>1617</v>
      </c>
      <c r="I16" s="19" t="s">
        <v>1616</v>
      </c>
      <c r="J16" s="74" t="s">
        <v>1617</v>
      </c>
      <c r="K16" s="429"/>
      <c r="L16" s="429"/>
      <c r="M16" s="429"/>
      <c r="N16" s="1127"/>
    </row>
    <row r="17" spans="1:14" ht="15.75" thickBot="1">
      <c r="A17" s="1128"/>
      <c r="B17" s="1129"/>
      <c r="C17" s="954">
        <v>1</v>
      </c>
      <c r="D17" s="954">
        <v>2</v>
      </c>
      <c r="E17" s="954">
        <v>3</v>
      </c>
      <c r="F17" s="954">
        <v>4</v>
      </c>
      <c r="G17" s="954">
        <v>5</v>
      </c>
      <c r="H17" s="954">
        <v>6</v>
      </c>
      <c r="I17" s="954">
        <v>7</v>
      </c>
      <c r="J17" s="954">
        <v>8</v>
      </c>
      <c r="K17" s="954">
        <v>9</v>
      </c>
      <c r="L17" s="954">
        <v>11</v>
      </c>
      <c r="M17" s="954">
        <v>12</v>
      </c>
      <c r="N17" s="1130">
        <v>13</v>
      </c>
    </row>
    <row r="18" spans="1:14" ht="15">
      <c r="A18" s="2094"/>
      <c r="B18" s="541">
        <v>11</v>
      </c>
      <c r="C18" s="1433"/>
      <c r="D18" s="1433"/>
      <c r="E18" s="1433"/>
      <c r="F18" s="2008"/>
      <c r="G18" s="2008"/>
      <c r="H18" s="2008"/>
      <c r="I18" s="1433"/>
      <c r="J18" s="1433"/>
      <c r="K18" s="1397">
        <f>F18+G18+H18</f>
        <v>0</v>
      </c>
      <c r="L18" s="1816">
        <f>'IFR 70.20'!R32</f>
        <v>0</v>
      </c>
      <c r="M18" s="1735"/>
      <c r="N18" s="2235" t="e">
        <f>(F18+G18+H18)/L18</f>
        <v>#DIV/0!</v>
      </c>
    </row>
    <row r="19" spans="1:14" ht="15">
      <c r="A19" s="2095"/>
      <c r="B19" s="1131">
        <v>12</v>
      </c>
      <c r="C19" s="1975"/>
      <c r="D19" s="1975"/>
      <c r="E19" s="1434"/>
      <c r="F19" s="1975"/>
      <c r="G19" s="1975"/>
      <c r="H19" s="1975"/>
      <c r="I19" s="1975"/>
      <c r="J19" s="1975"/>
      <c r="K19" s="1389">
        <f t="shared" ref="K19:K28" si="0">F19+G19+H19-I19-J19</f>
        <v>0</v>
      </c>
      <c r="L19" s="1975"/>
      <c r="M19" s="2234" t="e">
        <f>(F19+G19+H19-D19)/D19</f>
        <v>#DIV/0!</v>
      </c>
      <c r="N19" s="2231" t="e">
        <f>(C19+F19+G19+H19)/L19</f>
        <v>#DIV/0!</v>
      </c>
    </row>
    <row r="20" spans="1:14" ht="15">
      <c r="A20" s="2095"/>
      <c r="B20" s="1131">
        <v>13</v>
      </c>
      <c r="C20" s="1975"/>
      <c r="D20" s="1975"/>
      <c r="E20" s="1975"/>
      <c r="F20" s="1975"/>
      <c r="G20" s="1975"/>
      <c r="H20" s="1975"/>
      <c r="I20" s="1975"/>
      <c r="J20" s="1975"/>
      <c r="K20" s="1389">
        <f t="shared" si="0"/>
        <v>0</v>
      </c>
      <c r="L20" s="1975"/>
      <c r="M20" s="2234" t="e">
        <f t="shared" ref="M20:M27" si="1">(E20+F20+G20+H20-D20)/D20</f>
        <v>#DIV/0!</v>
      </c>
      <c r="N20" s="2231" t="e">
        <f t="shared" ref="N20:N27" si="2">(C20+E20+F20+G20+H20)/L20</f>
        <v>#DIV/0!</v>
      </c>
    </row>
    <row r="21" spans="1:14" ht="15">
      <c r="A21" s="2095"/>
      <c r="B21" s="1131">
        <v>14</v>
      </c>
      <c r="C21" s="1975"/>
      <c r="D21" s="1975"/>
      <c r="E21" s="1975"/>
      <c r="F21" s="1975"/>
      <c r="G21" s="1975"/>
      <c r="H21" s="1975"/>
      <c r="I21" s="1975"/>
      <c r="J21" s="1975"/>
      <c r="K21" s="1389">
        <f t="shared" si="0"/>
        <v>0</v>
      </c>
      <c r="L21" s="1975"/>
      <c r="M21" s="2234" t="e">
        <f t="shared" si="1"/>
        <v>#DIV/0!</v>
      </c>
      <c r="N21" s="2231" t="e">
        <f t="shared" si="2"/>
        <v>#DIV/0!</v>
      </c>
    </row>
    <row r="22" spans="1:14" ht="15">
      <c r="A22" s="2095"/>
      <c r="B22" s="1131">
        <v>15</v>
      </c>
      <c r="C22" s="1975"/>
      <c r="D22" s="1975"/>
      <c r="E22" s="1975"/>
      <c r="F22" s="1975"/>
      <c r="G22" s="1975"/>
      <c r="H22" s="1975"/>
      <c r="I22" s="1975"/>
      <c r="J22" s="1975"/>
      <c r="K22" s="1389">
        <f t="shared" si="0"/>
        <v>0</v>
      </c>
      <c r="L22" s="1975"/>
      <c r="M22" s="2234" t="e">
        <f t="shared" si="1"/>
        <v>#DIV/0!</v>
      </c>
      <c r="N22" s="2231" t="e">
        <f t="shared" si="2"/>
        <v>#DIV/0!</v>
      </c>
    </row>
    <row r="23" spans="1:14" ht="15">
      <c r="A23" s="2095"/>
      <c r="B23" s="1131">
        <v>16</v>
      </c>
      <c r="C23" s="1975"/>
      <c r="D23" s="1975"/>
      <c r="E23" s="1975"/>
      <c r="F23" s="1975"/>
      <c r="G23" s="1975"/>
      <c r="H23" s="1975"/>
      <c r="I23" s="1975"/>
      <c r="J23" s="1975"/>
      <c r="K23" s="1389">
        <f t="shared" si="0"/>
        <v>0</v>
      </c>
      <c r="L23" s="1975"/>
      <c r="M23" s="2234" t="e">
        <f t="shared" si="1"/>
        <v>#DIV/0!</v>
      </c>
      <c r="N23" s="2231" t="e">
        <f t="shared" si="2"/>
        <v>#DIV/0!</v>
      </c>
    </row>
    <row r="24" spans="1:14" ht="15">
      <c r="A24" s="2095"/>
      <c r="B24" s="1131">
        <v>17</v>
      </c>
      <c r="C24" s="1975"/>
      <c r="D24" s="1975"/>
      <c r="E24" s="1975"/>
      <c r="F24" s="1975"/>
      <c r="G24" s="1975"/>
      <c r="H24" s="1975"/>
      <c r="I24" s="1975"/>
      <c r="J24" s="1975"/>
      <c r="K24" s="1389">
        <f t="shared" si="0"/>
        <v>0</v>
      </c>
      <c r="L24" s="1975"/>
      <c r="M24" s="2234" t="e">
        <f t="shared" si="1"/>
        <v>#DIV/0!</v>
      </c>
      <c r="N24" s="2231" t="e">
        <f t="shared" si="2"/>
        <v>#DIV/0!</v>
      </c>
    </row>
    <row r="25" spans="1:14" ht="15">
      <c r="A25" s="2095"/>
      <c r="B25" s="1131">
        <v>18</v>
      </c>
      <c r="C25" s="1975"/>
      <c r="D25" s="1975"/>
      <c r="E25" s="1975"/>
      <c r="F25" s="1975"/>
      <c r="G25" s="1975"/>
      <c r="H25" s="1975"/>
      <c r="I25" s="1975"/>
      <c r="J25" s="1975"/>
      <c r="K25" s="1389">
        <f t="shared" si="0"/>
        <v>0</v>
      </c>
      <c r="L25" s="1975"/>
      <c r="M25" s="2234" t="e">
        <f t="shared" si="1"/>
        <v>#DIV/0!</v>
      </c>
      <c r="N25" s="2231" t="e">
        <f t="shared" si="2"/>
        <v>#DIV/0!</v>
      </c>
    </row>
    <row r="26" spans="1:14" ht="15">
      <c r="A26" s="2095"/>
      <c r="B26" s="1131">
        <v>19</v>
      </c>
      <c r="C26" s="1975"/>
      <c r="D26" s="1975"/>
      <c r="E26" s="1975"/>
      <c r="F26" s="1975"/>
      <c r="G26" s="1975"/>
      <c r="H26" s="1975"/>
      <c r="I26" s="1975"/>
      <c r="J26" s="1975"/>
      <c r="K26" s="1389">
        <f t="shared" si="0"/>
        <v>0</v>
      </c>
      <c r="L26" s="1975"/>
      <c r="M26" s="2234" t="e">
        <f t="shared" si="1"/>
        <v>#DIV/0!</v>
      </c>
      <c r="N26" s="2231" t="e">
        <f t="shared" si="2"/>
        <v>#DIV/0!</v>
      </c>
    </row>
    <row r="27" spans="1:14" ht="15">
      <c r="A27" s="2096"/>
      <c r="B27" s="1131">
        <v>20</v>
      </c>
      <c r="C27" s="1975"/>
      <c r="D27" s="1975"/>
      <c r="E27" s="1975"/>
      <c r="F27" s="1975"/>
      <c r="G27" s="1975"/>
      <c r="H27" s="1975"/>
      <c r="I27" s="1975"/>
      <c r="J27" s="1975"/>
      <c r="K27" s="1389">
        <f t="shared" si="0"/>
        <v>0</v>
      </c>
      <c r="L27" s="1975"/>
      <c r="M27" s="2234" t="e">
        <f t="shared" si="1"/>
        <v>#DIV/0!</v>
      </c>
      <c r="N27" s="2231" t="e">
        <f t="shared" si="2"/>
        <v>#DIV/0!</v>
      </c>
    </row>
    <row r="28" spans="1:14" ht="22.5">
      <c r="A28" s="1324" t="s">
        <v>1618</v>
      </c>
      <c r="B28" s="1131">
        <v>21</v>
      </c>
      <c r="C28" s="1434"/>
      <c r="D28" s="1434"/>
      <c r="E28" s="1434"/>
      <c r="F28" s="1975"/>
      <c r="G28" s="1975"/>
      <c r="H28" s="1975"/>
      <c r="I28" s="1975"/>
      <c r="J28" s="1975"/>
      <c r="K28" s="1389">
        <f t="shared" si="0"/>
        <v>0</v>
      </c>
      <c r="L28" s="1434"/>
      <c r="M28" s="1434"/>
      <c r="N28" s="1435"/>
    </row>
    <row r="29" spans="1:14" s="18" customFormat="1" ht="15.75" thickBot="1">
      <c r="A29" s="247" t="s">
        <v>1619</v>
      </c>
      <c r="B29" s="647">
        <v>29</v>
      </c>
      <c r="C29" s="1436"/>
      <c r="D29" s="1436"/>
      <c r="E29" s="1436"/>
      <c r="F29" s="1437">
        <f t="shared" ref="F29:K29" si="3">SUM(F18:F28)</f>
        <v>0</v>
      </c>
      <c r="G29" s="1437">
        <f t="shared" si="3"/>
        <v>0</v>
      </c>
      <c r="H29" s="1437">
        <f t="shared" si="3"/>
        <v>0</v>
      </c>
      <c r="I29" s="1437">
        <f t="shared" si="3"/>
        <v>0</v>
      </c>
      <c r="J29" s="1437">
        <f t="shared" si="3"/>
        <v>0</v>
      </c>
      <c r="K29" s="1437">
        <f t="shared" si="3"/>
        <v>0</v>
      </c>
      <c r="L29" s="1436"/>
      <c r="M29" s="1436"/>
      <c r="N29" s="1438"/>
    </row>
    <row r="30" spans="1:14" ht="15">
      <c r="A30" s="233"/>
      <c r="B30" s="492"/>
      <c r="C30" s="72"/>
      <c r="D30" s="72"/>
      <c r="E30" s="72"/>
      <c r="F30" s="21"/>
      <c r="G30" s="21"/>
      <c r="H30" s="21"/>
      <c r="I30" s="21"/>
      <c r="J30" s="21"/>
      <c r="K30" s="21"/>
      <c r="L30" s="72"/>
      <c r="M30" s="72"/>
      <c r="N30" s="72"/>
    </row>
    <row r="31" spans="1:14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>
      <c r="A32" s="319" t="s">
        <v>1425</v>
      </c>
      <c r="N32" s="316" t="s">
        <v>403</v>
      </c>
    </row>
    <row r="33" spans="1:14">
      <c r="A33" s="327" t="s">
        <v>848</v>
      </c>
      <c r="N33" s="316" t="s">
        <v>698</v>
      </c>
    </row>
  </sheetData>
  <sheetProtection password="CF7A" sheet="1" objects="1" scenarios="1"/>
  <mergeCells count="2">
    <mergeCell ref="J9:N9"/>
    <mergeCell ref="J11:N11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5:N33"/>
  <sheetViews>
    <sheetView topLeftCell="A7" workbookViewId="0">
      <selection activeCell="N21" sqref="N21"/>
    </sheetView>
  </sheetViews>
  <sheetFormatPr defaultColWidth="9.140625" defaultRowHeight="12.75"/>
  <cols>
    <col min="1" max="1" width="12" style="1" customWidth="1"/>
    <col min="2" max="2" width="4.7109375" style="1" customWidth="1"/>
    <col min="3" max="13" width="10.7109375" style="1" customWidth="1"/>
    <col min="14" max="16384" width="9.140625" style="1"/>
  </cols>
  <sheetData>
    <row r="5" spans="1:14" ht="15">
      <c r="A5" s="326" t="s">
        <v>1424</v>
      </c>
      <c r="C5" s="309"/>
      <c r="F5" s="44"/>
    </row>
    <row r="6" spans="1:14" ht="15.75">
      <c r="A6" s="702" t="s">
        <v>700</v>
      </c>
      <c r="B6" s="18"/>
      <c r="C6" s="309"/>
      <c r="F6" s="44"/>
    </row>
    <row r="7" spans="1:14" ht="15.75" thickBot="1">
      <c r="A7" s="326"/>
      <c r="C7" s="309"/>
      <c r="D7" s="18" t="s">
        <v>745</v>
      </c>
      <c r="F7" s="44"/>
    </row>
    <row r="8" spans="1:14" ht="13.5" thickTop="1">
      <c r="A8" s="748"/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7"/>
    </row>
    <row r="9" spans="1:14" ht="15.75" thickBot="1">
      <c r="A9" s="322" t="s">
        <v>1247</v>
      </c>
      <c r="B9" s="1009"/>
      <c r="C9" s="1009"/>
      <c r="D9" s="21"/>
      <c r="E9" s="21"/>
      <c r="F9" s="21"/>
      <c r="G9" s="21"/>
      <c r="H9" s="21"/>
      <c r="I9" s="21"/>
      <c r="J9" s="2461" t="str">
        <f>'Cover '!F5</f>
        <v>(enter name)</v>
      </c>
      <c r="K9" s="2461"/>
      <c r="L9" s="2461"/>
      <c r="M9" s="2461"/>
      <c r="N9" s="1732"/>
    </row>
    <row r="10" spans="1:14">
      <c r="A10" s="315"/>
      <c r="B10" s="711"/>
      <c r="C10" s="711"/>
      <c r="D10" s="711"/>
      <c r="E10" s="711"/>
      <c r="F10" s="711"/>
      <c r="G10" s="711"/>
      <c r="H10" s="711"/>
      <c r="I10" s="711"/>
      <c r="J10" s="788"/>
      <c r="K10" s="788"/>
      <c r="L10" s="788"/>
      <c r="M10" s="789"/>
    </row>
    <row r="11" spans="1:14" ht="15.75" thickBot="1">
      <c r="A11" s="322" t="s">
        <v>701</v>
      </c>
      <c r="B11" s="21"/>
      <c r="C11" s="492"/>
      <c r="D11" s="21"/>
      <c r="E11" s="21"/>
      <c r="F11" s="21"/>
      <c r="G11" s="21"/>
      <c r="H11" s="21"/>
      <c r="I11" s="21"/>
      <c r="J11" s="2461" t="str">
        <f>'Cover '!F7</f>
        <v>(enter year end)</v>
      </c>
      <c r="K11" s="2461"/>
      <c r="L11" s="2461"/>
      <c r="M11" s="2462"/>
      <c r="N11" s="1733"/>
    </row>
    <row r="12" spans="1:14" ht="13.5" thickBot="1">
      <c r="A12" s="332"/>
      <c r="B12" s="790"/>
      <c r="C12" s="790"/>
      <c r="D12" s="790"/>
      <c r="E12" s="790"/>
      <c r="F12" s="790"/>
      <c r="G12" s="790"/>
      <c r="H12" s="790"/>
      <c r="I12" s="790"/>
      <c r="J12" s="838"/>
      <c r="K12" s="838"/>
      <c r="L12" s="838"/>
      <c r="M12" s="839"/>
    </row>
    <row r="13" spans="1:14" ht="13.5" thickTop="1">
      <c r="A13" s="21"/>
      <c r="B13" s="711"/>
      <c r="C13" s="711"/>
      <c r="D13" s="711"/>
      <c r="E13" s="711"/>
      <c r="F13" s="711"/>
      <c r="G13" s="711"/>
      <c r="H13" s="711"/>
      <c r="I13" s="711"/>
      <c r="J13" s="711"/>
      <c r="K13" s="711"/>
      <c r="L13" s="711"/>
      <c r="M13" s="711"/>
    </row>
    <row r="14" spans="1:14" ht="15.75" thickBot="1">
      <c r="B14" s="475"/>
      <c r="M14" s="814" t="s">
        <v>371</v>
      </c>
    </row>
    <row r="15" spans="1:14" ht="27" customHeight="1" thickBot="1">
      <c r="A15" s="197" t="s">
        <v>702</v>
      </c>
      <c r="B15" s="943"/>
      <c r="C15" s="2776" t="s">
        <v>703</v>
      </c>
      <c r="D15" s="2777"/>
      <c r="E15" s="2777"/>
      <c r="F15" s="2777"/>
      <c r="G15" s="2778"/>
      <c r="H15" s="2776" t="s">
        <v>704</v>
      </c>
      <c r="I15" s="2777"/>
      <c r="J15" s="2777"/>
      <c r="K15" s="2777"/>
      <c r="L15" s="2778"/>
      <c r="M15" s="2779" t="s">
        <v>705</v>
      </c>
    </row>
    <row r="16" spans="1:14" ht="33.75">
      <c r="A16" s="201" t="s">
        <v>1615</v>
      </c>
      <c r="B16" s="945"/>
      <c r="C16" s="198" t="s">
        <v>706</v>
      </c>
      <c r="D16" s="198" t="s">
        <v>707</v>
      </c>
      <c r="E16" s="198" t="s">
        <v>708</v>
      </c>
      <c r="F16" s="198" t="s">
        <v>709</v>
      </c>
      <c r="G16" s="198" t="s">
        <v>710</v>
      </c>
      <c r="H16" s="198" t="s">
        <v>706</v>
      </c>
      <c r="I16" s="198" t="s">
        <v>707</v>
      </c>
      <c r="J16" s="198" t="s">
        <v>711</v>
      </c>
      <c r="K16" s="198" t="s">
        <v>712</v>
      </c>
      <c r="L16" s="198" t="s">
        <v>713</v>
      </c>
      <c r="M16" s="2780"/>
    </row>
    <row r="17" spans="1:13" ht="15.75" thickBot="1">
      <c r="A17" s="1128"/>
      <c r="B17" s="1129"/>
      <c r="C17" s="954">
        <v>1</v>
      </c>
      <c r="D17" s="954">
        <v>2</v>
      </c>
      <c r="E17" s="954">
        <v>3</v>
      </c>
      <c r="F17" s="954">
        <v>4</v>
      </c>
      <c r="G17" s="954">
        <v>5</v>
      </c>
      <c r="H17" s="954">
        <v>6</v>
      </c>
      <c r="I17" s="954">
        <v>7</v>
      </c>
      <c r="J17" s="954">
        <v>8</v>
      </c>
      <c r="K17" s="954">
        <v>9</v>
      </c>
      <c r="L17" s="954">
        <v>11</v>
      </c>
      <c r="M17" s="1130">
        <v>12</v>
      </c>
    </row>
    <row r="18" spans="1:13" ht="15">
      <c r="A18" s="2094"/>
      <c r="B18" s="541">
        <v>11</v>
      </c>
      <c r="C18" s="2097"/>
      <c r="D18" s="2097"/>
      <c r="E18" s="2097"/>
      <c r="F18" s="1724">
        <f t="shared" ref="F18:F29" si="0">+D18+E18</f>
        <v>0</v>
      </c>
      <c r="G18" s="1803" t="e">
        <f t="shared" ref="G18:G29" si="1">+F18/C18</f>
        <v>#DIV/0!</v>
      </c>
      <c r="H18" s="1816">
        <f>'IFR 70.20 (RE)'!O32</f>
        <v>0</v>
      </c>
      <c r="I18" s="2097"/>
      <c r="J18" s="2097"/>
      <c r="K18" s="1727">
        <f t="shared" ref="K18:K28" si="2">I18+J18</f>
        <v>0</v>
      </c>
      <c r="L18" s="2230" t="e">
        <f t="shared" ref="L18:L29" si="3">+K18/H18</f>
        <v>#DIV/0!</v>
      </c>
      <c r="M18" s="1725"/>
    </row>
    <row r="19" spans="1:13" ht="15">
      <c r="A19" s="2095"/>
      <c r="B19" s="1131">
        <v>12</v>
      </c>
      <c r="C19" s="2098"/>
      <c r="D19" s="2098"/>
      <c r="E19" s="2098"/>
      <c r="F19" s="1724">
        <f t="shared" si="0"/>
        <v>0</v>
      </c>
      <c r="G19" s="1803" t="e">
        <f t="shared" si="1"/>
        <v>#DIV/0!</v>
      </c>
      <c r="H19" s="2098"/>
      <c r="I19" s="2098"/>
      <c r="J19" s="2098"/>
      <c r="K19" s="1727">
        <f t="shared" si="2"/>
        <v>0</v>
      </c>
      <c r="L19" s="2230" t="e">
        <f t="shared" si="3"/>
        <v>#DIV/0!</v>
      </c>
      <c r="M19" s="2231" t="e">
        <f t="shared" ref="M19:M29" si="4">+L19-G19</f>
        <v>#DIV/0!</v>
      </c>
    </row>
    <row r="20" spans="1:13" ht="15">
      <c r="A20" s="2095"/>
      <c r="B20" s="1131">
        <v>13</v>
      </c>
      <c r="C20" s="2099"/>
      <c r="D20" s="2099"/>
      <c r="E20" s="2099"/>
      <c r="F20" s="1724">
        <f t="shared" si="0"/>
        <v>0</v>
      </c>
      <c r="G20" s="1803" t="e">
        <f t="shared" si="1"/>
        <v>#DIV/0!</v>
      </c>
      <c r="H20" s="2099"/>
      <c r="I20" s="2099"/>
      <c r="J20" s="2099"/>
      <c r="K20" s="1727">
        <f t="shared" si="2"/>
        <v>0</v>
      </c>
      <c r="L20" s="2230" t="e">
        <f t="shared" si="3"/>
        <v>#DIV/0!</v>
      </c>
      <c r="M20" s="2231" t="e">
        <f t="shared" si="4"/>
        <v>#DIV/0!</v>
      </c>
    </row>
    <row r="21" spans="1:13" ht="15">
      <c r="A21" s="2095"/>
      <c r="B21" s="1131">
        <v>14</v>
      </c>
      <c r="C21" s="2099"/>
      <c r="D21" s="2099"/>
      <c r="E21" s="2099"/>
      <c r="F21" s="1724">
        <f t="shared" si="0"/>
        <v>0</v>
      </c>
      <c r="G21" s="1803" t="e">
        <f t="shared" si="1"/>
        <v>#DIV/0!</v>
      </c>
      <c r="H21" s="2099"/>
      <c r="I21" s="2099"/>
      <c r="J21" s="2099"/>
      <c r="K21" s="1727">
        <f t="shared" si="2"/>
        <v>0</v>
      </c>
      <c r="L21" s="2230" t="e">
        <f t="shared" si="3"/>
        <v>#DIV/0!</v>
      </c>
      <c r="M21" s="2231" t="e">
        <f t="shared" si="4"/>
        <v>#DIV/0!</v>
      </c>
    </row>
    <row r="22" spans="1:13" ht="15">
      <c r="A22" s="2095"/>
      <c r="B22" s="1131">
        <v>15</v>
      </c>
      <c r="C22" s="2099"/>
      <c r="D22" s="2099"/>
      <c r="E22" s="2099"/>
      <c r="F22" s="1724">
        <f t="shared" si="0"/>
        <v>0</v>
      </c>
      <c r="G22" s="1803" t="e">
        <f t="shared" si="1"/>
        <v>#DIV/0!</v>
      </c>
      <c r="H22" s="2099"/>
      <c r="I22" s="2099"/>
      <c r="J22" s="2099"/>
      <c r="K22" s="1727">
        <f t="shared" si="2"/>
        <v>0</v>
      </c>
      <c r="L22" s="2230" t="e">
        <f t="shared" si="3"/>
        <v>#DIV/0!</v>
      </c>
      <c r="M22" s="2231" t="e">
        <f t="shared" si="4"/>
        <v>#DIV/0!</v>
      </c>
    </row>
    <row r="23" spans="1:13" ht="15">
      <c r="A23" s="2095"/>
      <c r="B23" s="1131">
        <v>16</v>
      </c>
      <c r="C23" s="2099"/>
      <c r="D23" s="2099"/>
      <c r="E23" s="2099"/>
      <c r="F23" s="1724">
        <f t="shared" si="0"/>
        <v>0</v>
      </c>
      <c r="G23" s="1803" t="e">
        <f t="shared" si="1"/>
        <v>#DIV/0!</v>
      </c>
      <c r="H23" s="2099"/>
      <c r="I23" s="2099"/>
      <c r="J23" s="2099"/>
      <c r="K23" s="1727">
        <f t="shared" si="2"/>
        <v>0</v>
      </c>
      <c r="L23" s="2230" t="e">
        <f t="shared" si="3"/>
        <v>#DIV/0!</v>
      </c>
      <c r="M23" s="2231" t="e">
        <f t="shared" si="4"/>
        <v>#DIV/0!</v>
      </c>
    </row>
    <row r="24" spans="1:13" ht="15">
      <c r="A24" s="2095"/>
      <c r="B24" s="1131">
        <v>17</v>
      </c>
      <c r="C24" s="2099"/>
      <c r="D24" s="2099"/>
      <c r="E24" s="2099"/>
      <c r="F24" s="1724">
        <f t="shared" si="0"/>
        <v>0</v>
      </c>
      <c r="G24" s="1803" t="e">
        <f t="shared" si="1"/>
        <v>#DIV/0!</v>
      </c>
      <c r="H24" s="2099"/>
      <c r="I24" s="2099"/>
      <c r="J24" s="2099"/>
      <c r="K24" s="1727">
        <f t="shared" si="2"/>
        <v>0</v>
      </c>
      <c r="L24" s="2230" t="e">
        <f t="shared" si="3"/>
        <v>#DIV/0!</v>
      </c>
      <c r="M24" s="2231" t="e">
        <f t="shared" si="4"/>
        <v>#DIV/0!</v>
      </c>
    </row>
    <row r="25" spans="1:13" ht="15">
      <c r="A25" s="2095"/>
      <c r="B25" s="1131">
        <v>18</v>
      </c>
      <c r="C25" s="2099"/>
      <c r="D25" s="2099"/>
      <c r="E25" s="2099"/>
      <c r="F25" s="1724">
        <f t="shared" si="0"/>
        <v>0</v>
      </c>
      <c r="G25" s="1803" t="e">
        <f t="shared" si="1"/>
        <v>#DIV/0!</v>
      </c>
      <c r="H25" s="2099"/>
      <c r="I25" s="2099"/>
      <c r="J25" s="2099"/>
      <c r="K25" s="1727">
        <f t="shared" si="2"/>
        <v>0</v>
      </c>
      <c r="L25" s="2230" t="e">
        <f t="shared" si="3"/>
        <v>#DIV/0!</v>
      </c>
      <c r="M25" s="2231" t="e">
        <f t="shared" si="4"/>
        <v>#DIV/0!</v>
      </c>
    </row>
    <row r="26" spans="1:13" ht="15">
      <c r="A26" s="2095"/>
      <c r="B26" s="1131">
        <v>19</v>
      </c>
      <c r="C26" s="2099"/>
      <c r="D26" s="2099"/>
      <c r="E26" s="2099"/>
      <c r="F26" s="1724">
        <f t="shared" si="0"/>
        <v>0</v>
      </c>
      <c r="G26" s="1803" t="e">
        <f t="shared" si="1"/>
        <v>#DIV/0!</v>
      </c>
      <c r="H26" s="2099"/>
      <c r="I26" s="2099"/>
      <c r="J26" s="2099"/>
      <c r="K26" s="1727">
        <f t="shared" si="2"/>
        <v>0</v>
      </c>
      <c r="L26" s="2230" t="e">
        <f t="shared" si="3"/>
        <v>#DIV/0!</v>
      </c>
      <c r="M26" s="2231" t="e">
        <f t="shared" si="4"/>
        <v>#DIV/0!</v>
      </c>
    </row>
    <row r="27" spans="1:13" ht="15">
      <c r="A27" s="2096"/>
      <c r="B27" s="1131">
        <v>20</v>
      </c>
      <c r="C27" s="2099"/>
      <c r="D27" s="2099"/>
      <c r="E27" s="2099"/>
      <c r="F27" s="1724">
        <f t="shared" si="0"/>
        <v>0</v>
      </c>
      <c r="G27" s="1803" t="e">
        <f t="shared" si="1"/>
        <v>#DIV/0!</v>
      </c>
      <c r="H27" s="2099"/>
      <c r="I27" s="2099"/>
      <c r="J27" s="2099"/>
      <c r="K27" s="1727">
        <f t="shared" si="2"/>
        <v>0</v>
      </c>
      <c r="L27" s="2230" t="e">
        <f t="shared" si="3"/>
        <v>#DIV/0!</v>
      </c>
      <c r="M27" s="2231" t="e">
        <f t="shared" si="4"/>
        <v>#DIV/0!</v>
      </c>
    </row>
    <row r="28" spans="1:13" ht="33.75">
      <c r="A28" s="1324" t="s">
        <v>714</v>
      </c>
      <c r="B28" s="1131">
        <v>21</v>
      </c>
      <c r="C28" s="2098"/>
      <c r="D28" s="2098"/>
      <c r="E28" s="2098"/>
      <c r="F28" s="1726">
        <f t="shared" si="0"/>
        <v>0</v>
      </c>
      <c r="G28" s="1804" t="e">
        <f t="shared" si="1"/>
        <v>#DIV/0!</v>
      </c>
      <c r="H28" s="2098"/>
      <c r="I28" s="2098"/>
      <c r="J28" s="2098"/>
      <c r="K28" s="1726">
        <f t="shared" si="2"/>
        <v>0</v>
      </c>
      <c r="L28" s="2230" t="e">
        <f t="shared" si="3"/>
        <v>#DIV/0!</v>
      </c>
      <c r="M28" s="2232" t="e">
        <f t="shared" si="4"/>
        <v>#DIV/0!</v>
      </c>
    </row>
    <row r="29" spans="1:13" s="18" customFormat="1" ht="15.75" thickBot="1">
      <c r="A29" s="247" t="s">
        <v>1619</v>
      </c>
      <c r="B29" s="647">
        <v>29</v>
      </c>
      <c r="C29" s="1728">
        <f>SUM(C18:C28)</f>
        <v>0</v>
      </c>
      <c r="D29" s="1728">
        <f>SUM(D18:D28)</f>
        <v>0</v>
      </c>
      <c r="E29" s="1728">
        <f>SUM(E18:E28)</f>
        <v>0</v>
      </c>
      <c r="F29" s="1724">
        <f t="shared" si="0"/>
        <v>0</v>
      </c>
      <c r="G29" s="1803" t="e">
        <f t="shared" si="1"/>
        <v>#DIV/0!</v>
      </c>
      <c r="H29" s="1728">
        <f>SUM(H18:H28)</f>
        <v>0</v>
      </c>
      <c r="I29" s="1728">
        <f>SUM(I18:I28)</f>
        <v>0</v>
      </c>
      <c r="J29" s="1728">
        <f>SUM(J18:J28)</f>
        <v>0</v>
      </c>
      <c r="K29" s="1728">
        <f>SUM(K18:K28)</f>
        <v>0</v>
      </c>
      <c r="L29" s="2230" t="e">
        <f t="shared" si="3"/>
        <v>#DIV/0!</v>
      </c>
      <c r="M29" s="2233" t="e">
        <f t="shared" si="4"/>
        <v>#DIV/0!</v>
      </c>
    </row>
    <row r="30" spans="1:13" ht="15">
      <c r="A30" s="233" t="s">
        <v>715</v>
      </c>
      <c r="B30" s="492"/>
      <c r="C30" s="72"/>
      <c r="D30" s="72"/>
      <c r="E30" s="72"/>
      <c r="F30" s="21"/>
      <c r="G30" s="21"/>
      <c r="H30" s="21"/>
      <c r="I30" s="21"/>
      <c r="J30" s="21"/>
      <c r="K30" s="21"/>
      <c r="L30" s="72"/>
      <c r="M30" s="72"/>
    </row>
    <row r="31" spans="1:1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>
      <c r="A32" s="319" t="s">
        <v>1425</v>
      </c>
      <c r="M32" s="316" t="s">
        <v>403</v>
      </c>
    </row>
    <row r="33" spans="1:13">
      <c r="A33" s="327" t="s">
        <v>762</v>
      </c>
      <c r="M33" s="316" t="s">
        <v>849</v>
      </c>
    </row>
  </sheetData>
  <sheetProtection password="CF7A" sheet="1" objects="1" scenarios="1"/>
  <mergeCells count="5">
    <mergeCell ref="C15:G15"/>
    <mergeCell ref="H15:L15"/>
    <mergeCell ref="M15:M16"/>
    <mergeCell ref="J9:M9"/>
    <mergeCell ref="J11:M11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N34"/>
  <sheetViews>
    <sheetView topLeftCell="F10" workbookViewId="0">
      <selection activeCell="O25" sqref="O25"/>
    </sheetView>
  </sheetViews>
  <sheetFormatPr defaultColWidth="9.140625" defaultRowHeight="12.75"/>
  <cols>
    <col min="1" max="1" width="13" style="1" customWidth="1"/>
    <col min="2" max="2" width="5.5703125" style="1" customWidth="1"/>
    <col min="3" max="6" width="12.7109375" style="1" customWidth="1"/>
    <col min="7" max="10" width="9.140625" style="1"/>
    <col min="11" max="14" width="10.7109375" style="1" customWidth="1"/>
    <col min="15" max="16384" width="9.140625" style="1"/>
  </cols>
  <sheetData>
    <row r="4" spans="1:14" ht="15">
      <c r="A4" s="76"/>
      <c r="B4" s="475"/>
      <c r="M4" s="75"/>
    </row>
    <row r="5" spans="1:14" ht="15">
      <c r="A5" s="326" t="s">
        <v>1424</v>
      </c>
      <c r="C5" s="309"/>
      <c r="F5" s="44"/>
    </row>
    <row r="6" spans="1:14" ht="15.75">
      <c r="A6" s="702" t="s">
        <v>852</v>
      </c>
      <c r="B6" s="18"/>
      <c r="C6" s="309"/>
      <c r="F6" s="44"/>
    </row>
    <row r="7" spans="1:14" ht="15.75" thickBot="1">
      <c r="A7" s="326"/>
      <c r="C7" s="309"/>
      <c r="D7" s="18" t="s">
        <v>697</v>
      </c>
      <c r="F7" s="44"/>
    </row>
    <row r="8" spans="1:14" ht="13.5" thickTop="1">
      <c r="A8" s="748"/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7"/>
    </row>
    <row r="9" spans="1:14" ht="15.75" thickBot="1">
      <c r="A9" s="322" t="s">
        <v>1247</v>
      </c>
      <c r="B9" s="1009"/>
      <c r="C9" s="1009"/>
      <c r="D9" s="21"/>
      <c r="E9" s="21"/>
      <c r="F9" s="21"/>
      <c r="G9" s="21"/>
      <c r="H9" s="21"/>
      <c r="I9" s="21"/>
      <c r="J9" s="2461" t="str">
        <f>'Cover '!F5</f>
        <v>(enter name)</v>
      </c>
      <c r="K9" s="2461"/>
      <c r="L9" s="2461"/>
      <c r="M9" s="2461"/>
      <c r="N9" s="2462"/>
    </row>
    <row r="10" spans="1:14">
      <c r="A10" s="315"/>
      <c r="B10" s="711"/>
      <c r="C10" s="711"/>
      <c r="D10" s="711"/>
      <c r="E10" s="711"/>
      <c r="F10" s="711"/>
      <c r="G10" s="711"/>
      <c r="H10" s="711"/>
      <c r="I10" s="711"/>
      <c r="J10" s="788"/>
      <c r="K10" s="788"/>
      <c r="L10" s="788"/>
      <c r="M10" s="788"/>
      <c r="N10" s="789"/>
    </row>
    <row r="11" spans="1:14" ht="15.75" thickBot="1">
      <c r="A11" s="322" t="s">
        <v>98</v>
      </c>
      <c r="B11" s="21"/>
      <c r="C11" s="492"/>
      <c r="D11" s="21"/>
      <c r="E11" s="21"/>
      <c r="F11" s="21"/>
      <c r="G11" s="21"/>
      <c r="H11" s="21"/>
      <c r="I11" s="21"/>
      <c r="J11" s="2461" t="str">
        <f>'Cover '!F7</f>
        <v>(enter year end)</v>
      </c>
      <c r="K11" s="2461"/>
      <c r="L11" s="2461"/>
      <c r="M11" s="2461"/>
      <c r="N11" s="2462"/>
    </row>
    <row r="12" spans="1:14" ht="13.5" thickBot="1">
      <c r="A12" s="332"/>
      <c r="B12" s="790"/>
      <c r="C12" s="790"/>
      <c r="D12" s="790"/>
      <c r="E12" s="790"/>
      <c r="F12" s="790"/>
      <c r="G12" s="790"/>
      <c r="H12" s="790"/>
      <c r="I12" s="790"/>
      <c r="J12" s="838"/>
      <c r="K12" s="838"/>
      <c r="L12" s="838"/>
      <c r="M12" s="838"/>
      <c r="N12" s="839"/>
    </row>
    <row r="13" spans="1:14" ht="13.5" thickTop="1">
      <c r="A13" s="21"/>
      <c r="B13" s="711"/>
      <c r="C13" s="711"/>
      <c r="D13" s="711"/>
      <c r="E13" s="711"/>
      <c r="F13" s="711"/>
      <c r="G13" s="711"/>
      <c r="H13" s="711"/>
      <c r="I13" s="711"/>
      <c r="J13" s="711"/>
      <c r="K13" s="711"/>
      <c r="L13" s="711"/>
      <c r="M13" s="711"/>
      <c r="N13" s="711"/>
    </row>
    <row r="14" spans="1:14" ht="15.75" thickBot="1">
      <c r="B14" s="475"/>
      <c r="N14" s="814" t="s">
        <v>371</v>
      </c>
    </row>
    <row r="15" spans="1:14" ht="68.25" thickBot="1">
      <c r="A15" s="693" t="s">
        <v>1607</v>
      </c>
      <c r="B15" s="1132"/>
      <c r="C15" s="561" t="s">
        <v>1638</v>
      </c>
      <c r="D15" s="561" t="s">
        <v>915</v>
      </c>
      <c r="E15" s="561" t="s">
        <v>1639</v>
      </c>
      <c r="F15" s="561" t="s">
        <v>1640</v>
      </c>
      <c r="G15" s="562" t="s">
        <v>1611</v>
      </c>
      <c r="H15" s="1133"/>
      <c r="I15" s="562" t="s">
        <v>1612</v>
      </c>
      <c r="J15" s="1133"/>
      <c r="K15" s="561" t="s">
        <v>1641</v>
      </c>
      <c r="L15" s="561" t="s">
        <v>1654</v>
      </c>
      <c r="M15" s="561" t="s">
        <v>1655</v>
      </c>
      <c r="N15" s="563" t="s">
        <v>1319</v>
      </c>
    </row>
    <row r="16" spans="1:14" ht="45">
      <c r="A16" s="660" t="s">
        <v>1615</v>
      </c>
      <c r="B16" s="943"/>
      <c r="C16" s="234"/>
      <c r="D16" s="234"/>
      <c r="E16" s="234"/>
      <c r="F16" s="1134"/>
      <c r="G16" s="1135" t="s">
        <v>1657</v>
      </c>
      <c r="H16" s="198" t="s">
        <v>1658</v>
      </c>
      <c r="I16" s="1135" t="s">
        <v>1657</v>
      </c>
      <c r="J16" s="198" t="s">
        <v>1658</v>
      </c>
      <c r="K16" s="234"/>
      <c r="L16" s="234"/>
      <c r="M16" s="234"/>
      <c r="N16" s="559"/>
    </row>
    <row r="17" spans="1:14" ht="15.75" thickBot="1">
      <c r="A17" s="1128"/>
      <c r="B17" s="1129"/>
      <c r="C17" s="954">
        <v>1</v>
      </c>
      <c r="D17" s="954">
        <v>2</v>
      </c>
      <c r="E17" s="954">
        <v>3</v>
      </c>
      <c r="F17" s="954">
        <v>4</v>
      </c>
      <c r="G17" s="954">
        <v>5</v>
      </c>
      <c r="H17" s="954">
        <v>6</v>
      </c>
      <c r="I17" s="954">
        <v>7</v>
      </c>
      <c r="J17" s="954">
        <v>8</v>
      </c>
      <c r="K17" s="954">
        <v>9</v>
      </c>
      <c r="L17" s="954">
        <v>11</v>
      </c>
      <c r="M17" s="954">
        <v>12</v>
      </c>
      <c r="N17" s="1130">
        <v>13</v>
      </c>
    </row>
    <row r="18" spans="1:14" ht="15.75" thickBot="1">
      <c r="A18" s="2094"/>
      <c r="B18" s="541">
        <v>11</v>
      </c>
      <c r="C18" s="1439"/>
      <c r="D18" s="1439"/>
      <c r="E18" s="1439"/>
      <c r="F18" s="2008"/>
      <c r="G18" s="2008"/>
      <c r="H18" s="2008"/>
      <c r="I18" s="1439"/>
      <c r="J18" s="1439"/>
      <c r="K18" s="2008"/>
      <c r="L18" s="2008"/>
      <c r="M18" s="1439"/>
      <c r="N18" s="2235" t="e">
        <f>(F18+G18+H18)/L18</f>
        <v>#DIV/0!</v>
      </c>
    </row>
    <row r="19" spans="1:14" ht="15.75" thickBot="1">
      <c r="A19" s="2095"/>
      <c r="B19" s="1131">
        <v>12</v>
      </c>
      <c r="C19" s="1975"/>
      <c r="D19" s="1975"/>
      <c r="E19" s="1440"/>
      <c r="F19" s="1975"/>
      <c r="G19" s="1975"/>
      <c r="H19" s="1975"/>
      <c r="I19" s="1975"/>
      <c r="J19" s="1975"/>
      <c r="K19" s="1975"/>
      <c r="L19" s="1975"/>
      <c r="M19" s="2234" t="e">
        <f>(F19+G19+H19-D19)/D19</f>
        <v>#DIV/0!</v>
      </c>
      <c r="N19" s="2235" t="e">
        <f>(C19+F19+G19+H19)/L19</f>
        <v>#DIV/0!</v>
      </c>
    </row>
    <row r="20" spans="1:14" ht="15">
      <c r="A20" s="2095"/>
      <c r="B20" s="1131">
        <v>13</v>
      </c>
      <c r="C20" s="1975"/>
      <c r="D20" s="1975"/>
      <c r="E20" s="1975"/>
      <c r="F20" s="1975"/>
      <c r="G20" s="1975"/>
      <c r="H20" s="1975"/>
      <c r="I20" s="1975"/>
      <c r="J20" s="1975"/>
      <c r="K20" s="1975"/>
      <c r="L20" s="1975"/>
      <c r="M20" s="2234" t="e">
        <f t="shared" ref="M20:M27" si="0">(E20+F20+G20+H20-D20)/D20</f>
        <v>#DIV/0!</v>
      </c>
      <c r="N20" s="2235" t="e">
        <f t="shared" ref="N20:N27" si="1">(C20+E20+F20+G20+H20)/L20</f>
        <v>#DIV/0!</v>
      </c>
    </row>
    <row r="21" spans="1:14" ht="15">
      <c r="A21" s="2095"/>
      <c r="B21" s="1131">
        <v>14</v>
      </c>
      <c r="C21" s="1975"/>
      <c r="D21" s="1975"/>
      <c r="E21" s="1975"/>
      <c r="F21" s="1975"/>
      <c r="G21" s="1975"/>
      <c r="H21" s="1975"/>
      <c r="I21" s="1975"/>
      <c r="J21" s="1975"/>
      <c r="K21" s="1975"/>
      <c r="L21" s="1975"/>
      <c r="M21" s="2234" t="e">
        <f t="shared" si="0"/>
        <v>#DIV/0!</v>
      </c>
      <c r="N21" s="2235" t="e">
        <f t="shared" si="1"/>
        <v>#DIV/0!</v>
      </c>
    </row>
    <row r="22" spans="1:14" ht="15">
      <c r="A22" s="2095"/>
      <c r="B22" s="1131">
        <v>15</v>
      </c>
      <c r="C22" s="1975"/>
      <c r="D22" s="1975"/>
      <c r="E22" s="1975"/>
      <c r="F22" s="1975"/>
      <c r="G22" s="1975"/>
      <c r="H22" s="1975"/>
      <c r="I22" s="1975"/>
      <c r="J22" s="1975"/>
      <c r="K22" s="1975"/>
      <c r="L22" s="1975"/>
      <c r="M22" s="2234" t="e">
        <f t="shared" si="0"/>
        <v>#DIV/0!</v>
      </c>
      <c r="N22" s="2235" t="e">
        <f t="shared" si="1"/>
        <v>#DIV/0!</v>
      </c>
    </row>
    <row r="23" spans="1:14" ht="15">
      <c r="A23" s="2095"/>
      <c r="B23" s="1131">
        <v>16</v>
      </c>
      <c r="C23" s="1975"/>
      <c r="D23" s="1975"/>
      <c r="E23" s="1975"/>
      <c r="F23" s="1975"/>
      <c r="G23" s="1975"/>
      <c r="H23" s="1975"/>
      <c r="I23" s="1975"/>
      <c r="J23" s="1975"/>
      <c r="K23" s="1975"/>
      <c r="L23" s="1975"/>
      <c r="M23" s="2234" t="e">
        <f t="shared" si="0"/>
        <v>#DIV/0!</v>
      </c>
      <c r="N23" s="2235" t="e">
        <f t="shared" si="1"/>
        <v>#DIV/0!</v>
      </c>
    </row>
    <row r="24" spans="1:14" ht="15">
      <c r="A24" s="2095"/>
      <c r="B24" s="1131">
        <v>17</v>
      </c>
      <c r="C24" s="1975"/>
      <c r="D24" s="1975"/>
      <c r="E24" s="1975"/>
      <c r="F24" s="1975"/>
      <c r="G24" s="1975"/>
      <c r="H24" s="1975"/>
      <c r="I24" s="1975"/>
      <c r="J24" s="1975"/>
      <c r="K24" s="1975"/>
      <c r="L24" s="1975"/>
      <c r="M24" s="2234" t="e">
        <f t="shared" si="0"/>
        <v>#DIV/0!</v>
      </c>
      <c r="N24" s="2235" t="e">
        <f t="shared" si="1"/>
        <v>#DIV/0!</v>
      </c>
    </row>
    <row r="25" spans="1:14" ht="15">
      <c r="A25" s="2095"/>
      <c r="B25" s="1131">
        <v>18</v>
      </c>
      <c r="C25" s="1975"/>
      <c r="D25" s="1975"/>
      <c r="E25" s="1975"/>
      <c r="F25" s="1975"/>
      <c r="G25" s="1975"/>
      <c r="H25" s="1975"/>
      <c r="I25" s="1975"/>
      <c r="J25" s="1975"/>
      <c r="K25" s="1975"/>
      <c r="L25" s="1975"/>
      <c r="M25" s="2234" t="e">
        <f t="shared" si="0"/>
        <v>#DIV/0!</v>
      </c>
      <c r="N25" s="2235" t="e">
        <f t="shared" si="1"/>
        <v>#DIV/0!</v>
      </c>
    </row>
    <row r="26" spans="1:14" ht="15">
      <c r="A26" s="2095"/>
      <c r="B26" s="1131">
        <v>19</v>
      </c>
      <c r="C26" s="1975"/>
      <c r="D26" s="1975"/>
      <c r="E26" s="1975"/>
      <c r="F26" s="1975"/>
      <c r="G26" s="1975"/>
      <c r="H26" s="1975"/>
      <c r="I26" s="1975"/>
      <c r="J26" s="1975"/>
      <c r="K26" s="1975"/>
      <c r="L26" s="1975"/>
      <c r="M26" s="2234" t="e">
        <f t="shared" si="0"/>
        <v>#DIV/0!</v>
      </c>
      <c r="N26" s="2235" t="e">
        <f t="shared" si="1"/>
        <v>#DIV/0!</v>
      </c>
    </row>
    <row r="27" spans="1:14" ht="15">
      <c r="A27" s="2096"/>
      <c r="B27" s="1131">
        <v>20</v>
      </c>
      <c r="C27" s="1975"/>
      <c r="D27" s="1975"/>
      <c r="E27" s="1975"/>
      <c r="F27" s="1975"/>
      <c r="G27" s="1975"/>
      <c r="H27" s="1975"/>
      <c r="I27" s="1975"/>
      <c r="J27" s="1975"/>
      <c r="K27" s="1975"/>
      <c r="L27" s="1975"/>
      <c r="M27" s="2234" t="e">
        <f t="shared" si="0"/>
        <v>#DIV/0!</v>
      </c>
      <c r="N27" s="2235" t="e">
        <f t="shared" si="1"/>
        <v>#DIV/0!</v>
      </c>
    </row>
    <row r="28" spans="1:14" ht="23.25" thickBot="1">
      <c r="A28" s="1324" t="s">
        <v>1618</v>
      </c>
      <c r="B28" s="1131">
        <v>21</v>
      </c>
      <c r="C28" s="1440"/>
      <c r="D28" s="1440"/>
      <c r="E28" s="1440"/>
      <c r="F28" s="1975"/>
      <c r="G28" s="1975"/>
      <c r="H28" s="1975"/>
      <c r="I28" s="1975"/>
      <c r="J28" s="1975"/>
      <c r="K28" s="1975"/>
      <c r="L28" s="1440"/>
      <c r="M28" s="1440"/>
      <c r="N28" s="1441"/>
    </row>
    <row r="29" spans="1:14" s="18" customFormat="1" ht="15.75" thickBot="1">
      <c r="A29" s="1325" t="s">
        <v>1619</v>
      </c>
      <c r="B29" s="647">
        <v>29</v>
      </c>
      <c r="C29" s="1442"/>
      <c r="D29" s="1442"/>
      <c r="E29" s="1442"/>
      <c r="F29" s="1437">
        <f t="shared" ref="F29:K29" si="2">SUM(F18:F28)</f>
        <v>0</v>
      </c>
      <c r="G29" s="1437">
        <f t="shared" si="2"/>
        <v>0</v>
      </c>
      <c r="H29" s="1437">
        <f t="shared" si="2"/>
        <v>0</v>
      </c>
      <c r="I29" s="1437">
        <f t="shared" si="2"/>
        <v>0</v>
      </c>
      <c r="J29" s="1437">
        <f t="shared" si="2"/>
        <v>0</v>
      </c>
      <c r="K29" s="1437">
        <f t="shared" si="2"/>
        <v>0</v>
      </c>
      <c r="L29" s="1442"/>
      <c r="M29" s="1442"/>
      <c r="N29" s="1443"/>
    </row>
    <row r="30" spans="1:14" ht="15">
      <c r="A30" s="233"/>
      <c r="B30" s="492"/>
      <c r="C30" s="338"/>
      <c r="D30" s="338"/>
      <c r="E30" s="338"/>
      <c r="F30" s="21"/>
      <c r="G30" s="21"/>
      <c r="H30" s="21"/>
      <c r="I30" s="21"/>
      <c r="J30" s="21"/>
      <c r="K30" s="21"/>
      <c r="L30" s="338"/>
      <c r="M30" s="338"/>
      <c r="N30" s="338"/>
    </row>
    <row r="31" spans="1:14" ht="15">
      <c r="A31" s="233"/>
      <c r="B31" s="492"/>
      <c r="C31" s="338"/>
      <c r="D31" s="338"/>
      <c r="E31" s="338"/>
      <c r="F31" s="21"/>
      <c r="G31" s="21"/>
      <c r="H31" s="21"/>
      <c r="I31" s="21"/>
      <c r="J31" s="21"/>
      <c r="K31" s="21"/>
      <c r="L31" s="338"/>
      <c r="M31" s="338"/>
      <c r="N31" s="338"/>
    </row>
    <row r="32" spans="1:14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>
      <c r="A33" s="319" t="s">
        <v>1425</v>
      </c>
      <c r="N33" s="316" t="s">
        <v>1397</v>
      </c>
    </row>
    <row r="34" spans="1:14">
      <c r="A34" s="327" t="s">
        <v>850</v>
      </c>
      <c r="N34" s="316" t="s">
        <v>699</v>
      </c>
    </row>
  </sheetData>
  <sheetProtection password="CF7A" sheet="1" objects="1" scenarios="1"/>
  <customSheetViews>
    <customSheetView guid="{0018DE7A-2A12-41D9-A6DC-D5782C59656B}" fitToPage="1" showRuler="0" topLeftCell="A28">
      <selection activeCell="A34" sqref="A34"/>
      <pageMargins left="0.74803149606299213" right="0.74803149606299213" top="0.98425196850393704" bottom="0.98425196850393704" header="0.51181102362204722" footer="0.51181102362204722"/>
      <pageSetup paperSize="9" scale="77" orientation="landscape" r:id="rId1"/>
      <headerFooter alignWithMargins="0"/>
    </customSheetView>
  </customSheetViews>
  <mergeCells count="2">
    <mergeCell ref="J9:N9"/>
    <mergeCell ref="J11:N11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5:N33"/>
  <sheetViews>
    <sheetView topLeftCell="E49" workbookViewId="0">
      <selection activeCell="J11" sqref="J11:M11"/>
    </sheetView>
  </sheetViews>
  <sheetFormatPr defaultColWidth="9.140625" defaultRowHeight="12.75"/>
  <cols>
    <col min="1" max="1" width="12" style="1" customWidth="1"/>
    <col min="2" max="2" width="4.7109375" style="1" customWidth="1"/>
    <col min="3" max="13" width="10.7109375" style="1" customWidth="1"/>
    <col min="14" max="16384" width="9.140625" style="1"/>
  </cols>
  <sheetData>
    <row r="5" spans="1:14" ht="15">
      <c r="A5" s="326" t="s">
        <v>1424</v>
      </c>
      <c r="C5" s="309"/>
      <c r="F5" s="44"/>
    </row>
    <row r="6" spans="1:14" ht="15.75">
      <c r="A6" s="702" t="s">
        <v>716</v>
      </c>
      <c r="B6" s="18"/>
      <c r="C6" s="309"/>
      <c r="F6" s="44"/>
    </row>
    <row r="7" spans="1:14" ht="15.75" thickBot="1">
      <c r="A7" s="326"/>
      <c r="C7" s="309"/>
      <c r="D7" s="18" t="s">
        <v>745</v>
      </c>
      <c r="F7" s="44"/>
    </row>
    <row r="8" spans="1:14" ht="13.5" thickTop="1">
      <c r="A8" s="748"/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7"/>
    </row>
    <row r="9" spans="1:14" ht="15.75" thickBot="1">
      <c r="A9" s="322" t="s">
        <v>1247</v>
      </c>
      <c r="B9" s="1009"/>
      <c r="C9" s="1009"/>
      <c r="D9" s="21"/>
      <c r="E9" s="21"/>
      <c r="F9" s="21"/>
      <c r="G9" s="21"/>
      <c r="H9" s="21"/>
      <c r="I9" s="21"/>
      <c r="J9" s="2461" t="str">
        <f>'Cover '!F5</f>
        <v>(enter name)</v>
      </c>
      <c r="K9" s="2461"/>
      <c r="L9" s="2461"/>
      <c r="M9" s="2461"/>
      <c r="N9" s="1733"/>
    </row>
    <row r="10" spans="1:14">
      <c r="A10" s="315"/>
      <c r="B10" s="711"/>
      <c r="C10" s="711"/>
      <c r="D10" s="711"/>
      <c r="E10" s="711"/>
      <c r="F10" s="711"/>
      <c r="G10" s="711"/>
      <c r="H10" s="711"/>
      <c r="I10" s="711"/>
      <c r="J10" s="788"/>
      <c r="K10" s="788"/>
      <c r="L10" s="788"/>
      <c r="M10" s="789"/>
    </row>
    <row r="11" spans="1:14" ht="15.75" thickBot="1">
      <c r="A11" s="322" t="s">
        <v>701</v>
      </c>
      <c r="B11" s="21"/>
      <c r="C11" s="492"/>
      <c r="D11" s="21"/>
      <c r="E11" s="21"/>
      <c r="F11" s="21"/>
      <c r="G11" s="21"/>
      <c r="H11" s="21"/>
      <c r="I11" s="21"/>
      <c r="J11" s="2461" t="str">
        <f>'Cover '!F7</f>
        <v>(enter year end)</v>
      </c>
      <c r="K11" s="2461"/>
      <c r="L11" s="2461"/>
      <c r="M11" s="2461"/>
      <c r="N11" s="1733"/>
    </row>
    <row r="12" spans="1:14" ht="13.5" thickBot="1">
      <c r="A12" s="332"/>
      <c r="B12" s="790"/>
      <c r="C12" s="790"/>
      <c r="D12" s="790"/>
      <c r="E12" s="790"/>
      <c r="F12" s="790"/>
      <c r="G12" s="790"/>
      <c r="H12" s="790"/>
      <c r="I12" s="790"/>
      <c r="J12" s="838"/>
      <c r="K12" s="838"/>
      <c r="L12" s="838"/>
      <c r="M12" s="839"/>
    </row>
    <row r="13" spans="1:14" ht="13.5" thickTop="1">
      <c r="A13" s="21"/>
      <c r="B13" s="711"/>
      <c r="C13" s="711"/>
      <c r="D13" s="711"/>
      <c r="E13" s="711"/>
      <c r="F13" s="711"/>
      <c r="G13" s="711"/>
      <c r="H13" s="711"/>
      <c r="I13" s="711"/>
      <c r="J13" s="711"/>
      <c r="K13" s="711"/>
      <c r="L13" s="711"/>
      <c r="M13" s="711"/>
    </row>
    <row r="14" spans="1:14" ht="15.75" thickBot="1">
      <c r="B14" s="475"/>
      <c r="M14" s="814" t="s">
        <v>371</v>
      </c>
    </row>
    <row r="15" spans="1:14" ht="27" customHeight="1" thickBot="1">
      <c r="A15" s="197" t="s">
        <v>702</v>
      </c>
      <c r="B15" s="943"/>
      <c r="C15" s="2776" t="s">
        <v>717</v>
      </c>
      <c r="D15" s="2777"/>
      <c r="E15" s="2777"/>
      <c r="F15" s="2777"/>
      <c r="G15" s="2778"/>
      <c r="H15" s="2776" t="s">
        <v>718</v>
      </c>
      <c r="I15" s="2777"/>
      <c r="J15" s="2777"/>
      <c r="K15" s="2777"/>
      <c r="L15" s="2778"/>
      <c r="M15" s="2779" t="s">
        <v>705</v>
      </c>
    </row>
    <row r="16" spans="1:14" ht="45">
      <c r="A16" s="201" t="s">
        <v>1615</v>
      </c>
      <c r="B16" s="945"/>
      <c r="C16" s="198" t="s">
        <v>719</v>
      </c>
      <c r="D16" s="198" t="s">
        <v>720</v>
      </c>
      <c r="E16" s="198" t="s">
        <v>738</v>
      </c>
      <c r="F16" s="198" t="s">
        <v>739</v>
      </c>
      <c r="G16" s="198" t="s">
        <v>740</v>
      </c>
      <c r="H16" s="198" t="s">
        <v>741</v>
      </c>
      <c r="I16" s="198" t="s">
        <v>720</v>
      </c>
      <c r="J16" s="198" t="s">
        <v>738</v>
      </c>
      <c r="K16" s="198" t="s">
        <v>742</v>
      </c>
      <c r="L16" s="198" t="s">
        <v>743</v>
      </c>
      <c r="M16" s="2780"/>
    </row>
    <row r="17" spans="1:13" ht="15.75" thickBot="1">
      <c r="A17" s="1128"/>
      <c r="B17" s="1129"/>
      <c r="C17" s="954">
        <v>1</v>
      </c>
      <c r="D17" s="954">
        <v>2</v>
      </c>
      <c r="E17" s="954">
        <v>3</v>
      </c>
      <c r="F17" s="954">
        <v>4</v>
      </c>
      <c r="G17" s="954">
        <v>5</v>
      </c>
      <c r="H17" s="954">
        <v>6</v>
      </c>
      <c r="I17" s="954">
        <v>7</v>
      </c>
      <c r="J17" s="954">
        <v>8</v>
      </c>
      <c r="K17" s="954">
        <v>9</v>
      </c>
      <c r="L17" s="954">
        <v>11</v>
      </c>
      <c r="M17" s="1130">
        <v>12</v>
      </c>
    </row>
    <row r="18" spans="1:13" ht="15">
      <c r="A18" s="2094"/>
      <c r="B18" s="541">
        <v>11</v>
      </c>
      <c r="C18" s="2097"/>
      <c r="D18" s="2097"/>
      <c r="E18" s="2097"/>
      <c r="F18" s="1724">
        <f t="shared" ref="F18:F29" si="0">+D18+E18</f>
        <v>0</v>
      </c>
      <c r="G18" s="1803" t="e">
        <f t="shared" ref="G18:G29" si="1">+F18/C18</f>
        <v>#DIV/0!</v>
      </c>
      <c r="H18" s="2097"/>
      <c r="I18" s="2097"/>
      <c r="J18" s="2097"/>
      <c r="K18" s="1724">
        <f t="shared" ref="K18:K28" si="2">I18+J18</f>
        <v>0</v>
      </c>
      <c r="L18" s="1803" t="e">
        <f t="shared" ref="L18:L29" si="3">+K18/H18</f>
        <v>#DIV/0!</v>
      </c>
      <c r="M18" s="1725"/>
    </row>
    <row r="19" spans="1:13" ht="15">
      <c r="A19" s="2095"/>
      <c r="B19" s="1131">
        <v>12</v>
      </c>
      <c r="C19" s="2098"/>
      <c r="D19" s="2098"/>
      <c r="E19" s="2098"/>
      <c r="F19" s="1724">
        <f t="shared" si="0"/>
        <v>0</v>
      </c>
      <c r="G19" s="1803" t="e">
        <f t="shared" si="1"/>
        <v>#DIV/0!</v>
      </c>
      <c r="H19" s="2098"/>
      <c r="I19" s="2098"/>
      <c r="J19" s="2098"/>
      <c r="K19" s="1726">
        <f t="shared" si="2"/>
        <v>0</v>
      </c>
      <c r="L19" s="1803" t="e">
        <f t="shared" si="3"/>
        <v>#DIV/0!</v>
      </c>
      <c r="M19" s="1805" t="e">
        <f t="shared" ref="M19:M29" si="4">+L19-G19</f>
        <v>#DIV/0!</v>
      </c>
    </row>
    <row r="20" spans="1:13" ht="15">
      <c r="A20" s="2095"/>
      <c r="B20" s="1131">
        <v>13</v>
      </c>
      <c r="C20" s="2099"/>
      <c r="D20" s="2099"/>
      <c r="E20" s="2099"/>
      <c r="F20" s="1724">
        <f t="shared" si="0"/>
        <v>0</v>
      </c>
      <c r="G20" s="1803" t="e">
        <f t="shared" si="1"/>
        <v>#DIV/0!</v>
      </c>
      <c r="H20" s="2099"/>
      <c r="I20" s="2099"/>
      <c r="J20" s="2099"/>
      <c r="K20" s="1727">
        <f t="shared" si="2"/>
        <v>0</v>
      </c>
      <c r="L20" s="1803" t="e">
        <f t="shared" si="3"/>
        <v>#DIV/0!</v>
      </c>
      <c r="M20" s="1805" t="e">
        <f t="shared" si="4"/>
        <v>#DIV/0!</v>
      </c>
    </row>
    <row r="21" spans="1:13" ht="15">
      <c r="A21" s="2095"/>
      <c r="B21" s="1131">
        <v>14</v>
      </c>
      <c r="C21" s="2099"/>
      <c r="D21" s="2099"/>
      <c r="E21" s="2099"/>
      <c r="F21" s="1724">
        <f t="shared" si="0"/>
        <v>0</v>
      </c>
      <c r="G21" s="1803" t="e">
        <f t="shared" si="1"/>
        <v>#DIV/0!</v>
      </c>
      <c r="H21" s="2099"/>
      <c r="I21" s="2099"/>
      <c r="J21" s="2099"/>
      <c r="K21" s="1727">
        <f t="shared" si="2"/>
        <v>0</v>
      </c>
      <c r="L21" s="1803" t="e">
        <f t="shared" si="3"/>
        <v>#DIV/0!</v>
      </c>
      <c r="M21" s="1805" t="e">
        <f t="shared" si="4"/>
        <v>#DIV/0!</v>
      </c>
    </row>
    <row r="22" spans="1:13" ht="15">
      <c r="A22" s="2095"/>
      <c r="B22" s="1131">
        <v>15</v>
      </c>
      <c r="C22" s="2099"/>
      <c r="D22" s="2099"/>
      <c r="E22" s="2099"/>
      <c r="F22" s="1724">
        <f t="shared" si="0"/>
        <v>0</v>
      </c>
      <c r="G22" s="1803" t="e">
        <f t="shared" si="1"/>
        <v>#DIV/0!</v>
      </c>
      <c r="H22" s="2099"/>
      <c r="I22" s="2099"/>
      <c r="J22" s="2099"/>
      <c r="K22" s="1727">
        <f t="shared" si="2"/>
        <v>0</v>
      </c>
      <c r="L22" s="1803" t="e">
        <f t="shared" si="3"/>
        <v>#DIV/0!</v>
      </c>
      <c r="M22" s="1805" t="e">
        <f t="shared" si="4"/>
        <v>#DIV/0!</v>
      </c>
    </row>
    <row r="23" spans="1:13" ht="15">
      <c r="A23" s="2095"/>
      <c r="B23" s="1131">
        <v>16</v>
      </c>
      <c r="C23" s="2099"/>
      <c r="D23" s="2099"/>
      <c r="E23" s="2099"/>
      <c r="F23" s="1724">
        <f t="shared" si="0"/>
        <v>0</v>
      </c>
      <c r="G23" s="1803" t="e">
        <f t="shared" si="1"/>
        <v>#DIV/0!</v>
      </c>
      <c r="H23" s="2099"/>
      <c r="I23" s="2099"/>
      <c r="J23" s="2099"/>
      <c r="K23" s="1727">
        <f t="shared" si="2"/>
        <v>0</v>
      </c>
      <c r="L23" s="1803" t="e">
        <f t="shared" si="3"/>
        <v>#DIV/0!</v>
      </c>
      <c r="M23" s="1805" t="e">
        <f t="shared" si="4"/>
        <v>#DIV/0!</v>
      </c>
    </row>
    <row r="24" spans="1:13" ht="15">
      <c r="A24" s="2095"/>
      <c r="B24" s="1131">
        <v>17</v>
      </c>
      <c r="C24" s="2099"/>
      <c r="D24" s="2099"/>
      <c r="E24" s="2099"/>
      <c r="F24" s="1724">
        <f t="shared" si="0"/>
        <v>0</v>
      </c>
      <c r="G24" s="1803" t="e">
        <f t="shared" si="1"/>
        <v>#DIV/0!</v>
      </c>
      <c r="H24" s="2099"/>
      <c r="I24" s="2099"/>
      <c r="J24" s="2099"/>
      <c r="K24" s="1727">
        <f t="shared" si="2"/>
        <v>0</v>
      </c>
      <c r="L24" s="1803" t="e">
        <f t="shared" si="3"/>
        <v>#DIV/0!</v>
      </c>
      <c r="M24" s="1805" t="e">
        <f t="shared" si="4"/>
        <v>#DIV/0!</v>
      </c>
    </row>
    <row r="25" spans="1:13" ht="15">
      <c r="A25" s="2095"/>
      <c r="B25" s="1131">
        <v>18</v>
      </c>
      <c r="C25" s="2099"/>
      <c r="D25" s="2099"/>
      <c r="E25" s="2099"/>
      <c r="F25" s="1724">
        <f t="shared" si="0"/>
        <v>0</v>
      </c>
      <c r="G25" s="1803" t="e">
        <f t="shared" si="1"/>
        <v>#DIV/0!</v>
      </c>
      <c r="H25" s="2099"/>
      <c r="I25" s="2099"/>
      <c r="J25" s="2099"/>
      <c r="K25" s="1727">
        <f t="shared" si="2"/>
        <v>0</v>
      </c>
      <c r="L25" s="1803" t="e">
        <f t="shared" si="3"/>
        <v>#DIV/0!</v>
      </c>
      <c r="M25" s="1805" t="e">
        <f t="shared" si="4"/>
        <v>#DIV/0!</v>
      </c>
    </row>
    <row r="26" spans="1:13" ht="15">
      <c r="A26" s="2095"/>
      <c r="B26" s="1131">
        <v>19</v>
      </c>
      <c r="C26" s="2099"/>
      <c r="D26" s="2099"/>
      <c r="E26" s="2099"/>
      <c r="F26" s="1724">
        <f t="shared" si="0"/>
        <v>0</v>
      </c>
      <c r="G26" s="1803" t="e">
        <f t="shared" si="1"/>
        <v>#DIV/0!</v>
      </c>
      <c r="H26" s="2099"/>
      <c r="I26" s="2099"/>
      <c r="J26" s="2099"/>
      <c r="K26" s="1727">
        <f t="shared" si="2"/>
        <v>0</v>
      </c>
      <c r="L26" s="1803" t="e">
        <f t="shared" si="3"/>
        <v>#DIV/0!</v>
      </c>
      <c r="M26" s="1805" t="e">
        <f t="shared" si="4"/>
        <v>#DIV/0!</v>
      </c>
    </row>
    <row r="27" spans="1:13" ht="15">
      <c r="A27" s="2096"/>
      <c r="B27" s="1131">
        <v>20</v>
      </c>
      <c r="C27" s="2099"/>
      <c r="D27" s="2099"/>
      <c r="E27" s="2099"/>
      <c r="F27" s="1724">
        <f t="shared" si="0"/>
        <v>0</v>
      </c>
      <c r="G27" s="1803" t="e">
        <f t="shared" si="1"/>
        <v>#DIV/0!</v>
      </c>
      <c r="H27" s="2099"/>
      <c r="I27" s="2099"/>
      <c r="J27" s="2099"/>
      <c r="K27" s="1727">
        <f t="shared" si="2"/>
        <v>0</v>
      </c>
      <c r="L27" s="1803" t="e">
        <f t="shared" si="3"/>
        <v>#DIV/0!</v>
      </c>
      <c r="M27" s="1805" t="e">
        <f t="shared" si="4"/>
        <v>#DIV/0!</v>
      </c>
    </row>
    <row r="28" spans="1:13" ht="33.75">
      <c r="A28" s="1324" t="s">
        <v>714</v>
      </c>
      <c r="B28" s="1131">
        <v>21</v>
      </c>
      <c r="C28" s="2098"/>
      <c r="D28" s="2098"/>
      <c r="E28" s="2098"/>
      <c r="F28" s="1726">
        <f t="shared" si="0"/>
        <v>0</v>
      </c>
      <c r="G28" s="1804" t="e">
        <f t="shared" si="1"/>
        <v>#DIV/0!</v>
      </c>
      <c r="H28" s="2098"/>
      <c r="I28" s="2098"/>
      <c r="J28" s="2098"/>
      <c r="K28" s="1726">
        <f t="shared" si="2"/>
        <v>0</v>
      </c>
      <c r="L28" s="1803" t="e">
        <f t="shared" si="3"/>
        <v>#DIV/0!</v>
      </c>
      <c r="M28" s="1806" t="e">
        <f t="shared" si="4"/>
        <v>#DIV/0!</v>
      </c>
    </row>
    <row r="29" spans="1:13" s="18" customFormat="1" ht="15.75" thickBot="1">
      <c r="A29" s="247" t="s">
        <v>1619</v>
      </c>
      <c r="B29" s="647">
        <v>29</v>
      </c>
      <c r="C29" s="1728">
        <f>SUM(C18:C28)</f>
        <v>0</v>
      </c>
      <c r="D29" s="1728">
        <f>SUM(D18:D28)</f>
        <v>0</v>
      </c>
      <c r="E29" s="1728">
        <f>SUM(E18:E28)</f>
        <v>0</v>
      </c>
      <c r="F29" s="1724">
        <f t="shared" si="0"/>
        <v>0</v>
      </c>
      <c r="G29" s="1803" t="e">
        <f t="shared" si="1"/>
        <v>#DIV/0!</v>
      </c>
      <c r="H29" s="1728">
        <f>SUM(H18:H28)</f>
        <v>0</v>
      </c>
      <c r="I29" s="1728">
        <f>SUM(I18:I28)</f>
        <v>0</v>
      </c>
      <c r="J29" s="1728">
        <f>SUM(J18:J28)</f>
        <v>0</v>
      </c>
      <c r="K29" s="1728">
        <f>SUM(K18:K28)</f>
        <v>0</v>
      </c>
      <c r="L29" s="1803" t="e">
        <f t="shared" si="3"/>
        <v>#DIV/0!</v>
      </c>
      <c r="M29" s="1807" t="e">
        <f t="shared" si="4"/>
        <v>#DIV/0!</v>
      </c>
    </row>
    <row r="30" spans="1:13" ht="15">
      <c r="A30" s="233" t="s">
        <v>744</v>
      </c>
      <c r="B30" s="492"/>
      <c r="C30" s="72"/>
      <c r="D30" s="72"/>
      <c r="E30" s="72"/>
      <c r="F30" s="21"/>
      <c r="G30" s="21"/>
      <c r="H30" s="21"/>
      <c r="I30" s="21"/>
      <c r="J30" s="21"/>
      <c r="K30" s="21"/>
      <c r="L30" s="72"/>
      <c r="M30" s="72"/>
    </row>
    <row r="31" spans="1:1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>
      <c r="A32" s="319" t="s">
        <v>1425</v>
      </c>
      <c r="M32" s="316" t="s">
        <v>403</v>
      </c>
    </row>
    <row r="33" spans="1:13">
      <c r="A33" s="327" t="s">
        <v>763</v>
      </c>
      <c r="M33" s="316" t="s">
        <v>851</v>
      </c>
    </row>
  </sheetData>
  <sheetProtection password="CF7A" sheet="1" objects="1" scenarios="1"/>
  <mergeCells count="5">
    <mergeCell ref="C15:G15"/>
    <mergeCell ref="H15:L15"/>
    <mergeCell ref="M15:M16"/>
    <mergeCell ref="J9:M9"/>
    <mergeCell ref="J11:M11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4:H50"/>
  <sheetViews>
    <sheetView topLeftCell="A16" zoomScale="80" workbookViewId="0">
      <selection activeCell="D49" sqref="D49"/>
    </sheetView>
  </sheetViews>
  <sheetFormatPr defaultColWidth="9.140625" defaultRowHeight="12.75"/>
  <cols>
    <col min="1" max="1" width="65.85546875" style="1" customWidth="1"/>
    <col min="2" max="2" width="6" style="1" customWidth="1"/>
    <col min="3" max="3" width="17.42578125" style="1" customWidth="1"/>
    <col min="4" max="4" width="18.5703125" style="1" customWidth="1"/>
    <col min="5" max="16384" width="9.140625" style="1"/>
  </cols>
  <sheetData>
    <row r="4" spans="1:7" ht="15">
      <c r="A4" s="76"/>
      <c r="B4" s="475"/>
      <c r="D4" s="986"/>
    </row>
    <row r="5" spans="1:7" ht="15">
      <c r="A5" s="326" t="s">
        <v>1424</v>
      </c>
      <c r="B5" s="835"/>
      <c r="D5" s="309"/>
      <c r="G5" s="44"/>
    </row>
    <row r="6" spans="1:7" ht="15.75">
      <c r="A6" s="1799" t="s">
        <v>902</v>
      </c>
      <c r="B6" s="792"/>
      <c r="D6" s="309"/>
      <c r="G6" s="44"/>
    </row>
    <row r="7" spans="1:7" ht="15.75" thickBot="1">
      <c r="A7" s="326"/>
      <c r="B7" s="836"/>
      <c r="D7" s="309"/>
      <c r="G7" s="44"/>
    </row>
    <row r="8" spans="1:7" ht="13.5" thickTop="1">
      <c r="A8" s="748"/>
      <c r="B8" s="706"/>
      <c r="C8" s="706"/>
      <c r="D8" s="707"/>
    </row>
    <row r="9" spans="1:7" ht="15.75" thickBot="1">
      <c r="A9" s="322" t="s">
        <v>1213</v>
      </c>
      <c r="B9" s="2461" t="str">
        <f>'Cover '!F5</f>
        <v>(enter name)</v>
      </c>
      <c r="C9" s="2461"/>
      <c r="D9" s="2462"/>
    </row>
    <row r="10" spans="1:7">
      <c r="A10" s="315"/>
      <c r="B10" s="788"/>
      <c r="C10" s="788"/>
      <c r="D10" s="789"/>
    </row>
    <row r="11" spans="1:7" ht="15.75" thickBot="1">
      <c r="A11" s="322" t="s">
        <v>98</v>
      </c>
      <c r="B11" s="2461" t="str">
        <f>'Cover '!F7</f>
        <v>(enter year end)</v>
      </c>
      <c r="C11" s="2461"/>
      <c r="D11" s="2462"/>
    </row>
    <row r="12" spans="1:7" ht="13.5" thickBot="1">
      <c r="A12" s="332"/>
      <c r="B12" s="838"/>
      <c r="C12" s="838"/>
      <c r="D12" s="839"/>
    </row>
    <row r="13" spans="1:7" ht="13.5" thickTop="1">
      <c r="A13" s="21"/>
      <c r="B13" s="711"/>
      <c r="C13" s="711"/>
      <c r="D13" s="711"/>
    </row>
    <row r="14" spans="1:7" ht="15.75" thickBot="1">
      <c r="B14" s="475"/>
      <c r="D14" s="1063" t="s">
        <v>371</v>
      </c>
    </row>
    <row r="15" spans="1:7" ht="50.25" customHeight="1">
      <c r="A15" s="355" t="s">
        <v>1620</v>
      </c>
      <c r="B15" s="356"/>
      <c r="C15" s="357" t="s">
        <v>1621</v>
      </c>
      <c r="D15" s="358" t="s">
        <v>1393</v>
      </c>
    </row>
    <row r="16" spans="1:7" ht="16.5" thickBot="1">
      <c r="A16" s="359"/>
      <c r="B16" s="360"/>
      <c r="C16" s="361">
        <v>1</v>
      </c>
      <c r="D16" s="362">
        <v>2</v>
      </c>
    </row>
    <row r="17" spans="1:4" ht="15.75">
      <c r="A17" s="2367" t="s">
        <v>892</v>
      </c>
      <c r="B17" s="2368">
        <v>11</v>
      </c>
      <c r="C17" s="2369">
        <f>'IFR 75.20'!$G$25+'IFR 75.20'!$G$26</f>
        <v>0</v>
      </c>
      <c r="D17" s="2100"/>
    </row>
    <row r="18" spans="1:4" ht="15.75">
      <c r="A18" s="2367" t="s">
        <v>1624</v>
      </c>
      <c r="B18" s="2370">
        <v>12</v>
      </c>
      <c r="C18" s="2371"/>
      <c r="D18" s="2101"/>
    </row>
    <row r="19" spans="1:4" ht="36.75" customHeight="1">
      <c r="A19" s="2367" t="s">
        <v>1188</v>
      </c>
      <c r="B19" s="2370">
        <v>13</v>
      </c>
      <c r="C19" s="2371"/>
      <c r="D19" s="2101"/>
    </row>
    <row r="20" spans="1:4" ht="34.5" customHeight="1">
      <c r="A20" s="2367" t="s">
        <v>898</v>
      </c>
      <c r="B20" s="2370">
        <v>14</v>
      </c>
      <c r="C20" s="2371"/>
      <c r="D20" s="2101"/>
    </row>
    <row r="21" spans="1:4" ht="15.75">
      <c r="A21" s="2372" t="s">
        <v>1625</v>
      </c>
      <c r="B21" s="2370">
        <v>15</v>
      </c>
      <c r="C21" s="2371"/>
      <c r="D21" s="2101"/>
    </row>
    <row r="22" spans="1:4" ht="15.75">
      <c r="A22" s="2373" t="s">
        <v>1628</v>
      </c>
      <c r="B22" s="2370">
        <v>19</v>
      </c>
      <c r="C22" s="2374">
        <f>SUM(C17:C21)</f>
        <v>0</v>
      </c>
      <c r="D22" s="2348">
        <f>SUM(D17:D21)</f>
        <v>0</v>
      </c>
    </row>
    <row r="23" spans="1:4" ht="15.75">
      <c r="A23" s="2367" t="s">
        <v>894</v>
      </c>
      <c r="B23" s="2370">
        <v>20</v>
      </c>
      <c r="C23" s="2375">
        <f>'IFR 75.30'!$F$36</f>
        <v>0</v>
      </c>
      <c r="D23" s="2347"/>
    </row>
    <row r="24" spans="1:4" ht="15.75">
      <c r="A24" s="2367" t="s">
        <v>895</v>
      </c>
      <c r="B24" s="2370">
        <v>21</v>
      </c>
      <c r="C24" s="1757"/>
      <c r="D24" s="2101"/>
    </row>
    <row r="25" spans="1:4" ht="15.75">
      <c r="A25" s="2367" t="s">
        <v>1629</v>
      </c>
      <c r="B25" s="2370">
        <v>22</v>
      </c>
      <c r="C25" s="2375">
        <f>'IFR 75.20'!$G$34</f>
        <v>0</v>
      </c>
      <c r="D25" s="2101"/>
    </row>
    <row r="26" spans="1:4" ht="15.75">
      <c r="A26" s="2367" t="s">
        <v>1630</v>
      </c>
      <c r="B26" s="2370">
        <v>23</v>
      </c>
      <c r="C26" s="2371"/>
      <c r="D26" s="2101"/>
    </row>
    <row r="27" spans="1:4" ht="15.75">
      <c r="A27" s="2367" t="s">
        <v>1338</v>
      </c>
      <c r="B27" s="2370">
        <v>24</v>
      </c>
      <c r="C27" s="2371"/>
      <c r="D27" s="2101"/>
    </row>
    <row r="28" spans="1:4" ht="15.75">
      <c r="A28" s="2367" t="s">
        <v>1631</v>
      </c>
      <c r="B28" s="2370">
        <v>25</v>
      </c>
      <c r="C28" s="2371"/>
      <c r="D28" s="2101"/>
    </row>
    <row r="29" spans="1:4" ht="15.75">
      <c r="A29" s="2367" t="s">
        <v>1632</v>
      </c>
      <c r="B29" s="2370">
        <v>26</v>
      </c>
      <c r="C29" s="2371"/>
      <c r="D29" s="2101"/>
    </row>
    <row r="30" spans="1:4" ht="15.75">
      <c r="A30" s="2373" t="s">
        <v>896</v>
      </c>
      <c r="B30" s="2370">
        <v>29</v>
      </c>
      <c r="C30" s="2374">
        <f>SUM(C23:C29)</f>
        <v>0</v>
      </c>
      <c r="D30" s="1447">
        <f>SUM(D24:D29)</f>
        <v>0</v>
      </c>
    </row>
    <row r="31" spans="1:4" ht="15.75">
      <c r="A31" s="363" t="s">
        <v>1634</v>
      </c>
      <c r="B31" s="365">
        <v>39</v>
      </c>
      <c r="C31" s="1444">
        <f>C22-C30</f>
        <v>0</v>
      </c>
      <c r="D31" s="1445">
        <f>D22-D30</f>
        <v>0</v>
      </c>
    </row>
    <row r="32" spans="1:4" ht="15.75">
      <c r="A32" s="363" t="s">
        <v>1635</v>
      </c>
      <c r="B32" s="365">
        <v>49</v>
      </c>
      <c r="C32" s="1934"/>
      <c r="D32" s="2101"/>
    </row>
    <row r="33" spans="1:8" ht="16.5" thickBot="1">
      <c r="A33" s="576" t="s">
        <v>1636</v>
      </c>
      <c r="B33" s="368">
        <v>59</v>
      </c>
      <c r="C33" s="1448">
        <f>C31+C32</f>
        <v>0</v>
      </c>
      <c r="D33" s="1449">
        <f>D31+D32</f>
        <v>0</v>
      </c>
    </row>
    <row r="34" spans="1:8" ht="15">
      <c r="A34" s="64"/>
      <c r="B34" s="492"/>
      <c r="C34" s="21"/>
      <c r="D34" s="21"/>
    </row>
    <row r="35" spans="1:8" ht="15">
      <c r="A35" s="64"/>
      <c r="B35" s="492"/>
      <c r="C35" s="21"/>
      <c r="D35" s="21"/>
    </row>
    <row r="36" spans="1:8" ht="15">
      <c r="A36" s="64"/>
      <c r="B36" s="492"/>
      <c r="C36" s="21"/>
      <c r="D36" s="21"/>
    </row>
    <row r="37" spans="1:8" ht="15">
      <c r="A37" s="64"/>
      <c r="B37" s="492"/>
      <c r="C37" s="21"/>
      <c r="D37" s="21"/>
    </row>
    <row r="38" spans="1:8" ht="15">
      <c r="A38" s="64"/>
      <c r="B38" s="492"/>
      <c r="C38" s="21"/>
      <c r="D38" s="21"/>
    </row>
    <row r="39" spans="1:8" ht="15">
      <c r="A39" s="64"/>
      <c r="B39" s="492"/>
      <c r="C39" s="21"/>
      <c r="D39" s="21"/>
    </row>
    <row r="40" spans="1:8" ht="15">
      <c r="A40" s="64"/>
      <c r="B40" s="492"/>
      <c r="C40" s="21"/>
      <c r="D40" s="21"/>
    </row>
    <row r="41" spans="1:8" ht="15">
      <c r="A41" s="64"/>
      <c r="B41" s="492"/>
      <c r="C41" s="21"/>
      <c r="D41" s="21"/>
    </row>
    <row r="42" spans="1:8" ht="15">
      <c r="A42" s="64"/>
      <c r="B42" s="492"/>
      <c r="C42" s="21"/>
      <c r="D42" s="21"/>
    </row>
    <row r="43" spans="1:8" ht="15">
      <c r="A43" s="64"/>
      <c r="B43" s="492"/>
      <c r="C43" s="21"/>
      <c r="D43" s="21"/>
    </row>
    <row r="44" spans="1:8" ht="15">
      <c r="A44" s="64"/>
      <c r="B44" s="492"/>
      <c r="C44" s="21"/>
      <c r="D44" s="21"/>
    </row>
    <row r="45" spans="1:8" ht="15">
      <c r="A45" s="64"/>
      <c r="B45" s="492"/>
      <c r="C45" s="21"/>
      <c r="D45" s="21"/>
    </row>
    <row r="46" spans="1:8" ht="15">
      <c r="A46" s="64"/>
      <c r="B46" s="492"/>
      <c r="C46" s="21"/>
      <c r="D46" s="21"/>
    </row>
    <row r="47" spans="1:8" ht="15">
      <c r="A47" s="64"/>
      <c r="B47" s="492"/>
      <c r="C47" s="21"/>
      <c r="D47" s="21"/>
    </row>
    <row r="48" spans="1:8">
      <c r="C48" s="13"/>
      <c r="D48" s="13"/>
      <c r="E48" s="21"/>
      <c r="F48" s="21"/>
      <c r="G48" s="21"/>
      <c r="H48" s="21"/>
    </row>
    <row r="49" spans="1:4">
      <c r="A49" s="319" t="s">
        <v>1425</v>
      </c>
      <c r="B49" s="319"/>
      <c r="D49" s="2351" t="s">
        <v>1673</v>
      </c>
    </row>
    <row r="50" spans="1:4">
      <c r="A50" s="327" t="s">
        <v>853</v>
      </c>
      <c r="B50" s="78"/>
      <c r="D50" s="316" t="s">
        <v>854</v>
      </c>
    </row>
  </sheetData>
  <sheetProtection password="CF7A" sheet="1" objects="1" scenarios="1"/>
  <customSheetViews>
    <customSheetView guid="{0018DE7A-2A12-41D9-A6DC-D5782C59656B}" scale="80" fitToPage="1" showRuler="0" topLeftCell="A28">
      <selection activeCell="A49" sqref="A49"/>
      <pageMargins left="0.75" right="0.75" top="1" bottom="1" header="0.5" footer="0.5"/>
      <pageSetup paperSize="9" scale="81" orientation="portrait" r:id="rId1"/>
      <headerFooter alignWithMargins="0"/>
    </customSheetView>
  </customSheetViews>
  <mergeCells count="2">
    <mergeCell ref="B9:D9"/>
    <mergeCell ref="B11:D11"/>
  </mergeCells>
  <phoneticPr fontId="9" type="noConversion"/>
  <pageMargins left="0.75" right="0.75" top="1" bottom="1" header="0.5" footer="0.5"/>
  <pageSetup paperSize="9" scale="81" orientation="portrait" r:id="rId2"/>
  <headerFooter alignWithMargins="0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4:G46"/>
  <sheetViews>
    <sheetView topLeftCell="A22" zoomScale="80" workbookViewId="0">
      <selection activeCell="G45" sqref="G45"/>
    </sheetView>
  </sheetViews>
  <sheetFormatPr defaultColWidth="9.140625" defaultRowHeight="12.75"/>
  <cols>
    <col min="1" max="1" width="18.28515625" style="1" customWidth="1"/>
    <col min="2" max="2" width="29" style="1" customWidth="1"/>
    <col min="3" max="3" width="25.28515625" style="1" customWidth="1"/>
    <col min="4" max="4" width="4.5703125" style="1" customWidth="1"/>
    <col min="5" max="5" width="10.42578125" style="1" customWidth="1"/>
    <col min="6" max="6" width="16.7109375" style="1" customWidth="1"/>
    <col min="7" max="7" width="15.5703125" style="1" customWidth="1"/>
    <col min="8" max="16384" width="9.140625" style="1"/>
  </cols>
  <sheetData>
    <row r="4" spans="1:7" ht="15">
      <c r="A4" s="76"/>
      <c r="D4" s="475"/>
      <c r="F4" s="75"/>
    </row>
    <row r="5" spans="1:7" ht="15">
      <c r="A5" s="326" t="s">
        <v>1424</v>
      </c>
      <c r="B5" s="835"/>
      <c r="D5" s="309"/>
      <c r="G5" s="44"/>
    </row>
    <row r="6" spans="1:7" ht="15.75">
      <c r="A6" s="1799" t="s">
        <v>903</v>
      </c>
      <c r="B6" s="792"/>
      <c r="C6" s="18"/>
      <c r="D6" s="309"/>
      <c r="G6" s="44"/>
    </row>
    <row r="7" spans="1:7" ht="15.75" thickBot="1">
      <c r="A7" s="326"/>
      <c r="B7" s="836"/>
      <c r="D7" s="309"/>
      <c r="G7" s="44"/>
    </row>
    <row r="8" spans="1:7" ht="13.5" thickTop="1">
      <c r="A8" s="748"/>
      <c r="B8" s="749"/>
      <c r="C8" s="706"/>
      <c r="D8" s="706"/>
      <c r="E8" s="706"/>
      <c r="F8" s="706"/>
      <c r="G8" s="707"/>
    </row>
    <row r="9" spans="1:7" ht="15.75" thickBot="1">
      <c r="A9" s="322" t="s">
        <v>1247</v>
      </c>
      <c r="B9" s="328"/>
      <c r="C9" s="1009"/>
      <c r="D9" s="2461" t="str">
        <f>'Cover '!F5</f>
        <v>(enter name)</v>
      </c>
      <c r="E9" s="2461"/>
      <c r="F9" s="2461"/>
      <c r="G9" s="2462"/>
    </row>
    <row r="10" spans="1:7">
      <c r="A10" s="315"/>
      <c r="B10" s="328"/>
      <c r="C10" s="711"/>
      <c r="D10" s="788"/>
      <c r="E10" s="788"/>
      <c r="F10" s="788"/>
      <c r="G10" s="789"/>
    </row>
    <row r="11" spans="1:7" ht="15.75" thickBot="1">
      <c r="A11" s="322" t="s">
        <v>98</v>
      </c>
      <c r="B11" s="328"/>
      <c r="C11" s="21"/>
      <c r="D11" s="2461" t="str">
        <f>'Cover '!F7</f>
        <v>(enter year end)</v>
      </c>
      <c r="E11" s="2461"/>
      <c r="F11" s="2461"/>
      <c r="G11" s="2462"/>
    </row>
    <row r="12" spans="1:7" ht="13.5" thickBot="1">
      <c r="A12" s="332"/>
      <c r="B12" s="672"/>
      <c r="C12" s="790"/>
      <c r="D12" s="838"/>
      <c r="E12" s="838"/>
      <c r="F12" s="838"/>
      <c r="G12" s="839"/>
    </row>
    <row r="13" spans="1:7" ht="13.5" thickTop="1">
      <c r="A13" s="21"/>
      <c r="B13" s="328"/>
      <c r="C13" s="711"/>
      <c r="D13" s="711"/>
      <c r="E13" s="711"/>
      <c r="F13" s="711"/>
      <c r="G13" s="711"/>
    </row>
    <row r="14" spans="1:7" ht="15.75" thickBot="1">
      <c r="D14" s="475"/>
      <c r="G14" s="814" t="s">
        <v>371</v>
      </c>
    </row>
    <row r="15" spans="1:7" ht="63">
      <c r="A15" s="369"/>
      <c r="B15" s="370"/>
      <c r="C15" s="371"/>
      <c r="D15" s="356"/>
      <c r="E15" s="357" t="s">
        <v>1664</v>
      </c>
      <c r="F15" s="357" t="s">
        <v>1665</v>
      </c>
      <c r="G15" s="372" t="s">
        <v>1171</v>
      </c>
    </row>
    <row r="16" spans="1:7" ht="19.5" customHeight="1" thickBot="1">
      <c r="A16" s="581"/>
      <c r="B16" s="582"/>
      <c r="C16" s="582"/>
      <c r="D16" s="583"/>
      <c r="E16" s="354">
        <v>1</v>
      </c>
      <c r="F16" s="354">
        <v>2</v>
      </c>
      <c r="G16" s="514">
        <v>3</v>
      </c>
    </row>
    <row r="17" spans="1:7" ht="24" customHeight="1">
      <c r="A17" s="376"/>
      <c r="B17" s="2789" t="s">
        <v>1</v>
      </c>
      <c r="C17" s="578" t="s">
        <v>1666</v>
      </c>
      <c r="D17" s="579">
        <v>11</v>
      </c>
      <c r="E17" s="1930"/>
      <c r="F17" s="1930"/>
      <c r="G17" s="1451">
        <f>E17-F17</f>
        <v>0</v>
      </c>
    </row>
    <row r="18" spans="1:7" ht="24" customHeight="1">
      <c r="A18" s="376"/>
      <c r="B18" s="2786"/>
      <c r="C18" s="375" t="s">
        <v>1667</v>
      </c>
      <c r="D18" s="365">
        <v>12</v>
      </c>
      <c r="E18" s="1934"/>
      <c r="F18" s="1934"/>
      <c r="G18" s="1451">
        <f t="shared" ref="G18:G36" si="0">E18-F18</f>
        <v>0</v>
      </c>
    </row>
    <row r="19" spans="1:7" ht="24" customHeight="1">
      <c r="A19" s="2790" t="s">
        <v>893</v>
      </c>
      <c r="B19" s="2784" t="s">
        <v>1080</v>
      </c>
      <c r="C19" s="375" t="s">
        <v>1666</v>
      </c>
      <c r="D19" s="365">
        <v>13</v>
      </c>
      <c r="E19" s="1934"/>
      <c r="F19" s="1934"/>
      <c r="G19" s="1451">
        <f t="shared" si="0"/>
        <v>0</v>
      </c>
    </row>
    <row r="20" spans="1:7" ht="24" customHeight="1">
      <c r="A20" s="2790"/>
      <c r="B20" s="2785"/>
      <c r="C20" s="375" t="s">
        <v>1667</v>
      </c>
      <c r="D20" s="365">
        <v>14</v>
      </c>
      <c r="E20" s="1934"/>
      <c r="F20" s="1934"/>
      <c r="G20" s="1451">
        <f t="shared" si="0"/>
        <v>0</v>
      </c>
    </row>
    <row r="21" spans="1:7" ht="24" customHeight="1">
      <c r="A21" s="376"/>
      <c r="B21" s="2781" t="s">
        <v>1277</v>
      </c>
      <c r="C21" s="375" t="s">
        <v>1666</v>
      </c>
      <c r="D21" s="365">
        <v>15</v>
      </c>
      <c r="E21" s="1934"/>
      <c r="F21" s="1934"/>
      <c r="G21" s="1451">
        <f t="shared" si="0"/>
        <v>0</v>
      </c>
    </row>
    <row r="22" spans="1:7" ht="24" customHeight="1">
      <c r="A22" s="376"/>
      <c r="B22" s="2786"/>
      <c r="C22" s="375" t="s">
        <v>1667</v>
      </c>
      <c r="D22" s="365">
        <v>16</v>
      </c>
      <c r="E22" s="1934"/>
      <c r="F22" s="1934"/>
      <c r="G22" s="1451">
        <f t="shared" si="0"/>
        <v>0</v>
      </c>
    </row>
    <row r="23" spans="1:7" ht="24" customHeight="1">
      <c r="A23" s="376"/>
      <c r="B23" s="2781" t="s">
        <v>1278</v>
      </c>
      <c r="C23" s="375" t="s">
        <v>1666</v>
      </c>
      <c r="D23" s="365">
        <v>17</v>
      </c>
      <c r="E23" s="1934"/>
      <c r="F23" s="1934"/>
      <c r="G23" s="1451">
        <f t="shared" si="0"/>
        <v>0</v>
      </c>
    </row>
    <row r="24" spans="1:7" ht="24" customHeight="1">
      <c r="A24" s="376"/>
      <c r="B24" s="2786"/>
      <c r="C24" s="375" t="s">
        <v>1667</v>
      </c>
      <c r="D24" s="365">
        <v>18</v>
      </c>
      <c r="E24" s="1934"/>
      <c r="F24" s="1934"/>
      <c r="G24" s="1451">
        <f t="shared" si="0"/>
        <v>0</v>
      </c>
    </row>
    <row r="25" spans="1:7" ht="24" customHeight="1">
      <c r="A25" s="376"/>
      <c r="B25" s="2781" t="s">
        <v>1668</v>
      </c>
      <c r="C25" s="375" t="s">
        <v>1666</v>
      </c>
      <c r="D25" s="365">
        <v>19</v>
      </c>
      <c r="E25" s="1934"/>
      <c r="F25" s="1934"/>
      <c r="G25" s="1451">
        <f t="shared" si="0"/>
        <v>0</v>
      </c>
    </row>
    <row r="26" spans="1:7" ht="24" customHeight="1">
      <c r="A26" s="376"/>
      <c r="B26" s="2791"/>
      <c r="C26" s="375" t="s">
        <v>1667</v>
      </c>
      <c r="D26" s="365">
        <v>29</v>
      </c>
      <c r="E26" s="1934"/>
      <c r="F26" s="1934"/>
      <c r="G26" s="1451">
        <f t="shared" si="0"/>
        <v>0</v>
      </c>
    </row>
    <row r="27" spans="1:7" ht="24" customHeight="1">
      <c r="A27" s="376"/>
      <c r="B27" s="2781" t="s">
        <v>999</v>
      </c>
      <c r="C27" s="375" t="s">
        <v>225</v>
      </c>
      <c r="D27" s="365">
        <v>31</v>
      </c>
      <c r="E27" s="1934"/>
      <c r="F27" s="1934"/>
      <c r="G27" s="1451">
        <f t="shared" si="0"/>
        <v>0</v>
      </c>
    </row>
    <row r="28" spans="1:7" ht="24" customHeight="1">
      <c r="A28" s="377"/>
      <c r="B28" s="2791"/>
      <c r="C28" s="375" t="s">
        <v>226</v>
      </c>
      <c r="D28" s="365">
        <v>32</v>
      </c>
      <c r="E28" s="1934"/>
      <c r="F28" s="1934"/>
      <c r="G28" s="1451">
        <f t="shared" si="0"/>
        <v>0</v>
      </c>
    </row>
    <row r="29" spans="1:7" ht="36.75" customHeight="1">
      <c r="A29" s="374"/>
      <c r="B29" s="2787" t="s">
        <v>1191</v>
      </c>
      <c r="C29" s="2792"/>
      <c r="D29" s="365">
        <v>41</v>
      </c>
      <c r="E29" s="1934"/>
      <c r="F29" s="1934"/>
      <c r="G29" s="1451">
        <f t="shared" si="0"/>
        <v>0</v>
      </c>
    </row>
    <row r="30" spans="1:7" ht="18.75" customHeight="1">
      <c r="A30" s="376"/>
      <c r="B30" s="2787" t="s">
        <v>1192</v>
      </c>
      <c r="C30" s="2788"/>
      <c r="D30" s="365">
        <v>42</v>
      </c>
      <c r="E30" s="1934"/>
      <c r="F30" s="1934"/>
      <c r="G30" s="1451">
        <f t="shared" si="0"/>
        <v>0</v>
      </c>
    </row>
    <row r="31" spans="1:7" ht="36" customHeight="1">
      <c r="A31" s="2783" t="s">
        <v>1669</v>
      </c>
      <c r="B31" s="2787" t="s">
        <v>1670</v>
      </c>
      <c r="C31" s="2788"/>
      <c r="D31" s="365">
        <v>43</v>
      </c>
      <c r="E31" s="1934"/>
      <c r="F31" s="1934"/>
      <c r="G31" s="1451">
        <f t="shared" si="0"/>
        <v>0</v>
      </c>
    </row>
    <row r="32" spans="1:7" ht="45">
      <c r="A32" s="2783"/>
      <c r="B32" s="378" t="s">
        <v>1172</v>
      </c>
      <c r="C32" s="1136"/>
      <c r="D32" s="365">
        <v>44</v>
      </c>
      <c r="E32" s="1934"/>
      <c r="F32" s="1934"/>
      <c r="G32" s="1451">
        <f t="shared" si="0"/>
        <v>0</v>
      </c>
    </row>
    <row r="33" spans="1:7" ht="33.75" customHeight="1">
      <c r="A33" s="376"/>
      <c r="B33" s="378" t="s">
        <v>1671</v>
      </c>
      <c r="C33" s="1136"/>
      <c r="D33" s="379">
        <v>45</v>
      </c>
      <c r="E33" s="1937"/>
      <c r="F33" s="1937"/>
      <c r="G33" s="1451">
        <f t="shared" si="0"/>
        <v>0</v>
      </c>
    </row>
    <row r="34" spans="1:7" s="18" customFormat="1" ht="15.75">
      <c r="A34" s="1326"/>
      <c r="B34" s="577" t="s">
        <v>1672</v>
      </c>
      <c r="C34" s="1327"/>
      <c r="D34" s="379">
        <v>49</v>
      </c>
      <c r="E34" s="1452">
        <f>SUM(E29:E33)</f>
        <v>0</v>
      </c>
      <c r="F34" s="1452">
        <f>SUM(F29:F33)</f>
        <v>0</v>
      </c>
      <c r="G34" s="1453">
        <f t="shared" si="0"/>
        <v>0</v>
      </c>
    </row>
    <row r="35" spans="1:7" ht="24" customHeight="1">
      <c r="A35" s="376"/>
      <c r="B35" s="2781" t="s">
        <v>2</v>
      </c>
      <c r="C35" s="375" t="s">
        <v>225</v>
      </c>
      <c r="D35" s="379">
        <v>51</v>
      </c>
      <c r="E35" s="1937"/>
      <c r="F35" s="1937"/>
      <c r="G35" s="1451">
        <f t="shared" si="0"/>
        <v>0</v>
      </c>
    </row>
    <row r="36" spans="1:7" ht="24" customHeight="1" thickBot="1">
      <c r="A36" s="380"/>
      <c r="B36" s="2782"/>
      <c r="C36" s="381" t="s">
        <v>226</v>
      </c>
      <c r="D36" s="368">
        <v>52</v>
      </c>
      <c r="E36" s="2102"/>
      <c r="F36" s="2102"/>
      <c r="G36" s="1454">
        <f t="shared" si="0"/>
        <v>0</v>
      </c>
    </row>
    <row r="37" spans="1:7" ht="15">
      <c r="A37" s="64"/>
      <c r="B37" s="28"/>
      <c r="C37" s="64"/>
      <c r="D37" s="492"/>
      <c r="E37" s="21"/>
      <c r="F37" s="21"/>
      <c r="G37" s="21"/>
    </row>
    <row r="38" spans="1:7" ht="15">
      <c r="A38" s="64"/>
      <c r="B38" s="28"/>
      <c r="C38" s="64"/>
      <c r="D38" s="492"/>
      <c r="E38" s="21"/>
      <c r="F38" s="21"/>
      <c r="G38" s="21"/>
    </row>
    <row r="39" spans="1:7" ht="15">
      <c r="A39" s="64"/>
      <c r="B39" s="28"/>
      <c r="C39" s="64"/>
      <c r="D39" s="492"/>
      <c r="E39" s="21"/>
      <c r="F39" s="21"/>
      <c r="G39" s="21"/>
    </row>
    <row r="40" spans="1:7" ht="15">
      <c r="A40" s="64"/>
      <c r="B40" s="28"/>
      <c r="C40" s="64"/>
      <c r="D40" s="492"/>
      <c r="E40" s="21"/>
      <c r="F40" s="21"/>
      <c r="G40" s="21"/>
    </row>
    <row r="41" spans="1:7" ht="15">
      <c r="A41" s="64"/>
      <c r="B41" s="28"/>
      <c r="C41" s="64"/>
      <c r="D41" s="492"/>
      <c r="E41" s="21"/>
      <c r="F41" s="21"/>
      <c r="G41" s="21"/>
    </row>
    <row r="42" spans="1:7" ht="15">
      <c r="A42" s="64"/>
      <c r="B42" s="28"/>
      <c r="C42" s="64"/>
      <c r="D42" s="492"/>
      <c r="E42" s="21"/>
      <c r="F42" s="21"/>
      <c r="G42" s="21"/>
    </row>
    <row r="43" spans="1:7" ht="15">
      <c r="A43" s="64"/>
      <c r="B43" s="28"/>
      <c r="C43" s="64"/>
      <c r="D43" s="492"/>
      <c r="E43" s="21"/>
      <c r="F43" s="21"/>
      <c r="G43" s="21"/>
    </row>
    <row r="44" spans="1:7">
      <c r="C44" s="13"/>
      <c r="D44" s="13"/>
      <c r="E44" s="13"/>
      <c r="F44" s="13"/>
      <c r="G44" s="13"/>
    </row>
    <row r="45" spans="1:7">
      <c r="A45" s="319" t="s">
        <v>1425</v>
      </c>
      <c r="B45" s="319"/>
      <c r="G45" s="2351" t="s">
        <v>1674</v>
      </c>
    </row>
    <row r="46" spans="1:7">
      <c r="A46" s="327" t="s">
        <v>855</v>
      </c>
      <c r="B46" s="78"/>
      <c r="G46" s="316" t="s">
        <v>0</v>
      </c>
    </row>
  </sheetData>
  <sheetProtection password="CF7A" sheet="1" objects="1" scenarios="1"/>
  <customSheetViews>
    <customSheetView guid="{0018DE7A-2A12-41D9-A6DC-D5782C59656B}" scale="80" fitToPage="1" showRuler="0" topLeftCell="A28">
      <selection activeCell="A46" sqref="A46"/>
      <pageMargins left="0.75" right="0.75" top="1" bottom="1" header="0.5" footer="0.5"/>
      <pageSetup paperSize="9" scale="73" orientation="portrait" r:id="rId1"/>
      <headerFooter alignWithMargins="0"/>
    </customSheetView>
  </customSheetViews>
  <mergeCells count="14">
    <mergeCell ref="D9:G9"/>
    <mergeCell ref="D11:G11"/>
    <mergeCell ref="B35:B36"/>
    <mergeCell ref="A31:A32"/>
    <mergeCell ref="B19:B20"/>
    <mergeCell ref="B21:B22"/>
    <mergeCell ref="B31:C31"/>
    <mergeCell ref="B17:B18"/>
    <mergeCell ref="A19:A20"/>
    <mergeCell ref="B25:B26"/>
    <mergeCell ref="B30:C30"/>
    <mergeCell ref="B29:C29"/>
    <mergeCell ref="B27:B28"/>
    <mergeCell ref="B23:B24"/>
  </mergeCells>
  <phoneticPr fontId="9" type="noConversion"/>
  <pageMargins left="0.75" right="0.75" top="1" bottom="1" header="0.5" footer="0.5"/>
  <pageSetup paperSize="9" scale="73" orientation="portrait" r:id="rId2"/>
  <headerFooter alignWithMargins="0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4:G62"/>
  <sheetViews>
    <sheetView zoomScale="80" workbookViewId="0">
      <selection activeCell="F61" sqref="F61"/>
    </sheetView>
  </sheetViews>
  <sheetFormatPr defaultColWidth="9.140625" defaultRowHeight="12.75"/>
  <cols>
    <col min="1" max="1" width="36.28515625" style="1" customWidth="1"/>
    <col min="2" max="2" width="51.85546875" style="1" customWidth="1"/>
    <col min="3" max="3" width="5.42578125" style="1" customWidth="1"/>
    <col min="4" max="4" width="8.85546875" style="1" customWidth="1"/>
    <col min="5" max="5" width="16.85546875" style="1" customWidth="1"/>
    <col min="6" max="6" width="15.42578125" style="1" customWidth="1"/>
    <col min="7" max="16384" width="9.140625" style="1"/>
  </cols>
  <sheetData>
    <row r="4" spans="1:7" ht="15">
      <c r="A4" s="76"/>
      <c r="C4" s="475"/>
      <c r="F4" s="75"/>
    </row>
    <row r="5" spans="1:7" ht="15">
      <c r="A5" s="326" t="s">
        <v>1424</v>
      </c>
      <c r="B5" s="835"/>
      <c r="D5" s="309"/>
      <c r="G5" s="44"/>
    </row>
    <row r="6" spans="1:7" ht="15.75">
      <c r="A6" s="1799" t="s">
        <v>904</v>
      </c>
      <c r="B6" s="792"/>
      <c r="D6" s="309"/>
      <c r="G6" s="44"/>
    </row>
    <row r="7" spans="1:7" ht="15.75" thickBot="1">
      <c r="A7" s="326"/>
      <c r="B7" s="836"/>
      <c r="D7" s="309"/>
      <c r="G7" s="44"/>
    </row>
    <row r="8" spans="1:7" ht="13.5" thickTop="1">
      <c r="A8" s="748"/>
      <c r="B8" s="749"/>
      <c r="C8" s="706"/>
      <c r="D8" s="706"/>
      <c r="E8" s="706"/>
      <c r="F8" s="707"/>
    </row>
    <row r="9" spans="1:7" ht="15.75" thickBot="1">
      <c r="A9" s="322" t="s">
        <v>1247</v>
      </c>
      <c r="B9" s="328"/>
      <c r="C9" s="2563" t="str">
        <f>'Cover '!F5</f>
        <v>(enter name)</v>
      </c>
      <c r="D9" s="2563"/>
      <c r="E9" s="2563"/>
      <c r="F9" s="2564"/>
    </row>
    <row r="10" spans="1:7">
      <c r="A10" s="315"/>
      <c r="B10" s="328"/>
      <c r="C10" s="788"/>
      <c r="D10" s="788"/>
      <c r="E10" s="788"/>
      <c r="F10" s="789"/>
    </row>
    <row r="11" spans="1:7" ht="15.75" thickBot="1">
      <c r="A11" s="322" t="s">
        <v>98</v>
      </c>
      <c r="B11" s="328"/>
      <c r="C11" s="2461" t="str">
        <f>'Cover '!F7</f>
        <v>(enter year end)</v>
      </c>
      <c r="D11" s="2461"/>
      <c r="E11" s="2461"/>
      <c r="F11" s="2462"/>
    </row>
    <row r="12" spans="1:7" ht="13.5" thickBot="1">
      <c r="A12" s="332"/>
      <c r="B12" s="672"/>
      <c r="C12" s="838"/>
      <c r="D12" s="838"/>
      <c r="E12" s="838"/>
      <c r="F12" s="839"/>
    </row>
    <row r="13" spans="1:7" ht="13.5" thickTop="1">
      <c r="A13" s="21"/>
      <c r="B13" s="328"/>
      <c r="C13" s="711"/>
      <c r="D13" s="711"/>
      <c r="E13" s="711"/>
      <c r="F13" s="711"/>
    </row>
    <row r="14" spans="1:7" ht="15.75" thickBot="1">
      <c r="C14" s="475"/>
      <c r="F14" s="814" t="s">
        <v>371</v>
      </c>
    </row>
    <row r="15" spans="1:7" ht="50.25" customHeight="1">
      <c r="A15" s="2376" t="s">
        <v>897</v>
      </c>
      <c r="B15" s="2377"/>
      <c r="C15" s="356"/>
      <c r="D15" s="357" t="s">
        <v>1664</v>
      </c>
      <c r="E15" s="357" t="s">
        <v>1675</v>
      </c>
      <c r="F15" s="358" t="s">
        <v>1171</v>
      </c>
    </row>
    <row r="16" spans="1:7" ht="16.5" thickBot="1">
      <c r="A16" s="581"/>
      <c r="B16" s="582"/>
      <c r="C16" s="583"/>
      <c r="D16" s="354">
        <v>1</v>
      </c>
      <c r="E16" s="354">
        <v>2</v>
      </c>
      <c r="F16" s="514">
        <v>3</v>
      </c>
    </row>
    <row r="17" spans="1:6" ht="15.75">
      <c r="A17" s="2795" t="s">
        <v>1274</v>
      </c>
      <c r="B17" s="578" t="s">
        <v>1676</v>
      </c>
      <c r="C17" s="364">
        <v>11</v>
      </c>
      <c r="D17" s="2103"/>
      <c r="E17" s="2103"/>
      <c r="F17" s="1455">
        <f>D17-E17</f>
        <v>0</v>
      </c>
    </row>
    <row r="18" spans="1:6" ht="15.75">
      <c r="A18" s="2796"/>
      <c r="B18" s="375" t="s">
        <v>13</v>
      </c>
      <c r="C18" s="365">
        <v>12</v>
      </c>
      <c r="D18" s="2104"/>
      <c r="E18" s="2104"/>
      <c r="F18" s="1457">
        <f>D18-E18</f>
        <v>0</v>
      </c>
    </row>
    <row r="19" spans="1:6" ht="15.75">
      <c r="A19" s="2796"/>
      <c r="B19" s="375" t="s">
        <v>14</v>
      </c>
      <c r="C19" s="365">
        <v>13</v>
      </c>
      <c r="D19" s="2104"/>
      <c r="E19" s="2104"/>
      <c r="F19" s="1457">
        <f t="shared" ref="F19:F38" si="0">D19-E19</f>
        <v>0</v>
      </c>
    </row>
    <row r="20" spans="1:6" ht="47.25" customHeight="1">
      <c r="A20" s="2796"/>
      <c r="B20" s="375" t="s">
        <v>15</v>
      </c>
      <c r="C20" s="365">
        <v>14</v>
      </c>
      <c r="D20" s="2104"/>
      <c r="E20" s="2104"/>
      <c r="F20" s="1457">
        <f t="shared" si="0"/>
        <v>0</v>
      </c>
    </row>
    <row r="21" spans="1:6" ht="37.5" customHeight="1">
      <c r="A21" s="2796"/>
      <c r="B21" s="375" t="s">
        <v>16</v>
      </c>
      <c r="C21" s="365">
        <v>15</v>
      </c>
      <c r="D21" s="2104"/>
      <c r="E21" s="2104"/>
      <c r="F21" s="1457">
        <f t="shared" si="0"/>
        <v>0</v>
      </c>
    </row>
    <row r="22" spans="1:6" s="18" customFormat="1" ht="47.25" customHeight="1">
      <c r="A22" s="2797"/>
      <c r="B22" s="1328" t="s">
        <v>17</v>
      </c>
      <c r="C22" s="365">
        <v>19</v>
      </c>
      <c r="D22" s="1458">
        <f>SUM(D17:D21)</f>
        <v>0</v>
      </c>
      <c r="E22" s="1458">
        <f>SUM(E17:E21)</f>
        <v>0</v>
      </c>
      <c r="F22" s="1459">
        <f t="shared" si="0"/>
        <v>0</v>
      </c>
    </row>
    <row r="23" spans="1:6" ht="18.75" customHeight="1">
      <c r="A23" s="2798" t="s">
        <v>1072</v>
      </c>
      <c r="B23" s="375" t="s">
        <v>20</v>
      </c>
      <c r="C23" s="365">
        <v>21</v>
      </c>
      <c r="D23" s="2104"/>
      <c r="E23" s="2104"/>
      <c r="F23" s="1457">
        <f t="shared" si="0"/>
        <v>0</v>
      </c>
    </row>
    <row r="24" spans="1:6" ht="20.25" customHeight="1">
      <c r="A24" s="2799"/>
      <c r="B24" s="375" t="s">
        <v>21</v>
      </c>
      <c r="C24" s="365">
        <v>22</v>
      </c>
      <c r="D24" s="2104"/>
      <c r="E24" s="2104"/>
      <c r="F24" s="1457">
        <f t="shared" si="0"/>
        <v>0</v>
      </c>
    </row>
    <row r="25" spans="1:6" s="18" customFormat="1" ht="21.75" customHeight="1">
      <c r="A25" s="2800"/>
      <c r="B25" s="1328" t="s">
        <v>1280</v>
      </c>
      <c r="C25" s="365">
        <v>29</v>
      </c>
      <c r="D25" s="1458">
        <f>D23+D24</f>
        <v>0</v>
      </c>
      <c r="E25" s="1458">
        <f>E23+E24</f>
        <v>0</v>
      </c>
      <c r="F25" s="1459">
        <f t="shared" si="0"/>
        <v>0</v>
      </c>
    </row>
    <row r="26" spans="1:6" ht="16.5" customHeight="1">
      <c r="A26" s="2798" t="s">
        <v>1277</v>
      </c>
      <c r="B26" s="375" t="s">
        <v>1676</v>
      </c>
      <c r="C26" s="365">
        <v>31</v>
      </c>
      <c r="D26" s="2104"/>
      <c r="E26" s="2104"/>
      <c r="F26" s="1457">
        <f t="shared" si="0"/>
        <v>0</v>
      </c>
    </row>
    <row r="27" spans="1:6" ht="18.75" customHeight="1">
      <c r="A27" s="2799"/>
      <c r="B27" s="375" t="s">
        <v>18</v>
      </c>
      <c r="C27" s="365">
        <v>32</v>
      </c>
      <c r="D27" s="2104"/>
      <c r="E27" s="2104"/>
      <c r="F27" s="1457">
        <f t="shared" si="0"/>
        <v>0</v>
      </c>
    </row>
    <row r="28" spans="1:6" ht="19.5" customHeight="1">
      <c r="A28" s="2799"/>
      <c r="B28" s="375" t="s">
        <v>19</v>
      </c>
      <c r="C28" s="365">
        <v>33</v>
      </c>
      <c r="D28" s="2104"/>
      <c r="E28" s="2104"/>
      <c r="F28" s="1457">
        <f t="shared" si="0"/>
        <v>0</v>
      </c>
    </row>
    <row r="29" spans="1:6" ht="21" customHeight="1">
      <c r="A29" s="2799"/>
      <c r="B29" s="375" t="s">
        <v>16</v>
      </c>
      <c r="C29" s="365">
        <v>34</v>
      </c>
      <c r="D29" s="2104"/>
      <c r="E29" s="2104"/>
      <c r="F29" s="1457">
        <f t="shared" si="0"/>
        <v>0</v>
      </c>
    </row>
    <row r="30" spans="1:6" ht="38.25" customHeight="1">
      <c r="A30" s="2800"/>
      <c r="B30" s="375" t="s">
        <v>1281</v>
      </c>
      <c r="C30" s="365">
        <v>39</v>
      </c>
      <c r="D30" s="1456">
        <f>SUM(D26:D29)</f>
        <v>0</v>
      </c>
      <c r="E30" s="1456">
        <f>SUM(E26:E29)</f>
        <v>0</v>
      </c>
      <c r="F30" s="1457">
        <f t="shared" si="0"/>
        <v>0</v>
      </c>
    </row>
    <row r="31" spans="1:6" ht="18.75" customHeight="1">
      <c r="A31" s="2798" t="s">
        <v>1278</v>
      </c>
      <c r="B31" s="375" t="s">
        <v>1676</v>
      </c>
      <c r="C31" s="365">
        <v>41</v>
      </c>
      <c r="D31" s="2104"/>
      <c r="E31" s="2104"/>
      <c r="F31" s="1457">
        <f t="shared" si="0"/>
        <v>0</v>
      </c>
    </row>
    <row r="32" spans="1:6" ht="19.5" customHeight="1">
      <c r="A32" s="2796"/>
      <c r="B32" s="375" t="s">
        <v>18</v>
      </c>
      <c r="C32" s="365">
        <v>42</v>
      </c>
      <c r="D32" s="2104"/>
      <c r="E32" s="2104"/>
      <c r="F32" s="1457">
        <f t="shared" si="0"/>
        <v>0</v>
      </c>
    </row>
    <row r="33" spans="1:6" ht="19.5" customHeight="1">
      <c r="A33" s="2796"/>
      <c r="B33" s="375" t="s">
        <v>19</v>
      </c>
      <c r="C33" s="365">
        <v>43</v>
      </c>
      <c r="D33" s="2104"/>
      <c r="E33" s="2104"/>
      <c r="F33" s="1457">
        <f t="shared" si="0"/>
        <v>0</v>
      </c>
    </row>
    <row r="34" spans="1:6" ht="20.25" customHeight="1">
      <c r="A34" s="2796"/>
      <c r="B34" s="375" t="s">
        <v>16</v>
      </c>
      <c r="C34" s="365">
        <v>44</v>
      </c>
      <c r="D34" s="2104"/>
      <c r="E34" s="2104"/>
      <c r="F34" s="1457">
        <f t="shared" si="0"/>
        <v>0</v>
      </c>
    </row>
    <row r="35" spans="1:6" s="18" customFormat="1" ht="33.75" customHeight="1">
      <c r="A35" s="2797"/>
      <c r="B35" s="1328" t="s">
        <v>1282</v>
      </c>
      <c r="C35" s="365">
        <v>49</v>
      </c>
      <c r="D35" s="1458">
        <f>SUM(D31:D34)</f>
        <v>0</v>
      </c>
      <c r="E35" s="1458">
        <f>SUM(E31:E34)</f>
        <v>0</v>
      </c>
      <c r="F35" s="1459">
        <f t="shared" si="0"/>
        <v>0</v>
      </c>
    </row>
    <row r="36" spans="1:6" s="18" customFormat="1" ht="19.5" customHeight="1">
      <c r="A36" s="1329" t="s">
        <v>22</v>
      </c>
      <c r="B36" s="1330"/>
      <c r="C36" s="379">
        <v>59</v>
      </c>
      <c r="D36" s="1460">
        <f>D22+D25+D30+D35</f>
        <v>0</v>
      </c>
      <c r="E36" s="1460">
        <f>E22+E25+E30+E35</f>
        <v>0</v>
      </c>
      <c r="F36" s="1459">
        <f t="shared" si="0"/>
        <v>0</v>
      </c>
    </row>
    <row r="37" spans="1:6" ht="15.75">
      <c r="A37" s="2793" t="s">
        <v>5</v>
      </c>
      <c r="B37" s="375" t="s">
        <v>225</v>
      </c>
      <c r="C37" s="379">
        <v>61</v>
      </c>
      <c r="D37" s="2105"/>
      <c r="E37" s="2105"/>
      <c r="F37" s="1457">
        <f t="shared" si="0"/>
        <v>0</v>
      </c>
    </row>
    <row r="38" spans="1:6" ht="16.5" thickBot="1">
      <c r="A38" s="2794"/>
      <c r="B38" s="381" t="s">
        <v>226</v>
      </c>
      <c r="C38" s="368">
        <v>62</v>
      </c>
      <c r="D38" s="2106"/>
      <c r="E38" s="2106"/>
      <c r="F38" s="1461">
        <f t="shared" si="0"/>
        <v>0</v>
      </c>
    </row>
    <row r="39" spans="1:6" ht="15.75">
      <c r="A39" s="382"/>
      <c r="B39" s="383"/>
      <c r="C39" s="384"/>
      <c r="D39" s="325"/>
      <c r="E39" s="325"/>
      <c r="F39" s="325"/>
    </row>
    <row r="40" spans="1:6" ht="15.75">
      <c r="A40" s="382"/>
      <c r="B40" s="383"/>
      <c r="C40" s="384"/>
      <c r="D40" s="325"/>
      <c r="E40" s="325"/>
      <c r="F40" s="325"/>
    </row>
    <row r="41" spans="1:6" ht="15.75">
      <c r="A41" s="382"/>
      <c r="B41" s="383"/>
      <c r="C41" s="384"/>
      <c r="D41" s="325"/>
      <c r="E41" s="325"/>
      <c r="F41" s="325"/>
    </row>
    <row r="42" spans="1:6" ht="15.75">
      <c r="A42" s="382"/>
      <c r="B42" s="383"/>
      <c r="C42" s="384"/>
      <c r="D42" s="325"/>
      <c r="E42" s="325"/>
      <c r="F42" s="325"/>
    </row>
    <row r="43" spans="1:6" ht="15.75">
      <c r="A43" s="382"/>
      <c r="B43" s="383"/>
      <c r="C43" s="384"/>
      <c r="D43" s="325"/>
      <c r="E43" s="325"/>
      <c r="F43" s="325"/>
    </row>
    <row r="44" spans="1:6" ht="15.75">
      <c r="A44" s="382"/>
      <c r="B44" s="383"/>
      <c r="C44" s="384"/>
      <c r="D44" s="325"/>
      <c r="E44" s="325"/>
      <c r="F44" s="325"/>
    </row>
    <row r="45" spans="1:6" ht="15.75">
      <c r="A45" s="382"/>
      <c r="B45" s="383"/>
      <c r="C45" s="384"/>
      <c r="D45" s="325"/>
      <c r="E45" s="325"/>
      <c r="F45" s="325"/>
    </row>
    <row r="46" spans="1:6" ht="15.75">
      <c r="A46" s="382"/>
      <c r="B46" s="383"/>
      <c r="C46" s="384"/>
      <c r="D46" s="325"/>
      <c r="E46" s="325"/>
      <c r="F46" s="325"/>
    </row>
    <row r="47" spans="1:6" ht="15.75">
      <c r="A47" s="382"/>
      <c r="B47" s="383"/>
      <c r="C47" s="384"/>
      <c r="D47" s="325"/>
      <c r="E47" s="325"/>
      <c r="F47" s="325"/>
    </row>
    <row r="48" spans="1:6" ht="15.75">
      <c r="A48" s="382"/>
      <c r="B48" s="383"/>
      <c r="C48" s="384"/>
      <c r="D48" s="325"/>
      <c r="E48" s="325"/>
      <c r="F48" s="325"/>
    </row>
    <row r="49" spans="1:6" ht="15.75">
      <c r="A49" s="382"/>
      <c r="B49" s="383"/>
      <c r="C49" s="384"/>
      <c r="D49" s="325"/>
      <c r="E49" s="325"/>
      <c r="F49" s="325"/>
    </row>
    <row r="50" spans="1:6" ht="15.75">
      <c r="A50" s="382"/>
      <c r="B50" s="383"/>
      <c r="C50" s="384"/>
      <c r="D50" s="325"/>
      <c r="E50" s="325"/>
      <c r="F50" s="325"/>
    </row>
    <row r="51" spans="1:6" ht="15.75">
      <c r="A51" s="382"/>
      <c r="B51" s="383"/>
      <c r="C51" s="384"/>
      <c r="D51" s="325"/>
      <c r="E51" s="325"/>
      <c r="F51" s="325"/>
    </row>
    <row r="52" spans="1:6" ht="15.75">
      <c r="A52" s="382"/>
      <c r="B52" s="383"/>
      <c r="C52" s="384"/>
      <c r="D52" s="325"/>
      <c r="E52" s="325"/>
      <c r="F52" s="325"/>
    </row>
    <row r="53" spans="1:6" ht="15.75">
      <c r="A53" s="382"/>
      <c r="B53" s="383"/>
      <c r="C53" s="384"/>
      <c r="D53" s="325"/>
      <c r="E53" s="325"/>
      <c r="F53" s="325"/>
    </row>
    <row r="54" spans="1:6" ht="15.75">
      <c r="A54" s="382"/>
      <c r="B54" s="383"/>
      <c r="C54" s="384"/>
      <c r="D54" s="325"/>
      <c r="E54" s="325"/>
      <c r="F54" s="325"/>
    </row>
    <row r="55" spans="1:6" ht="15.75">
      <c r="A55" s="382"/>
      <c r="B55" s="383"/>
      <c r="C55" s="384"/>
      <c r="D55" s="325"/>
      <c r="E55" s="325"/>
      <c r="F55" s="325"/>
    </row>
    <row r="56" spans="1:6" ht="15.75">
      <c r="A56" s="382"/>
      <c r="B56" s="383"/>
      <c r="C56" s="384"/>
      <c r="D56" s="325"/>
      <c r="E56" s="325"/>
      <c r="F56" s="325"/>
    </row>
    <row r="57" spans="1:6" ht="15.75">
      <c r="A57" s="382"/>
      <c r="B57" s="383"/>
      <c r="C57" s="384"/>
      <c r="D57" s="325"/>
      <c r="E57" s="325"/>
      <c r="F57" s="325"/>
    </row>
    <row r="58" spans="1:6" ht="15.75">
      <c r="A58" s="382"/>
      <c r="B58" s="383"/>
      <c r="C58" s="384"/>
      <c r="D58" s="325"/>
      <c r="E58" s="325"/>
      <c r="F58" s="325"/>
    </row>
    <row r="59" spans="1:6" ht="15.75">
      <c r="A59" s="382"/>
      <c r="B59" s="383"/>
      <c r="C59" s="384"/>
      <c r="D59" s="325"/>
      <c r="E59" s="325"/>
      <c r="F59" s="325"/>
    </row>
    <row r="60" spans="1:6" ht="15">
      <c r="A60" s="326"/>
      <c r="B60" s="326"/>
      <c r="C60" s="373"/>
      <c r="D60" s="373"/>
      <c r="E60" s="373"/>
      <c r="F60" s="373"/>
    </row>
    <row r="61" spans="1:6">
      <c r="A61" s="319" t="s">
        <v>1426</v>
      </c>
      <c r="B61" s="319"/>
      <c r="C61" s="391"/>
      <c r="D61" s="391"/>
      <c r="E61" s="391"/>
      <c r="F61" s="2351" t="s">
        <v>1673</v>
      </c>
    </row>
    <row r="62" spans="1:6">
      <c r="A62" s="327" t="s">
        <v>3</v>
      </c>
      <c r="B62" s="324"/>
      <c r="C62" s="391"/>
      <c r="D62" s="391"/>
      <c r="E62" s="391"/>
      <c r="F62" s="316" t="s">
        <v>4</v>
      </c>
    </row>
  </sheetData>
  <sheetProtection password="CF7A" sheet="1" objects="1" scenarios="1"/>
  <customSheetViews>
    <customSheetView guid="{0018DE7A-2A12-41D9-A6DC-D5782C59656B}" scale="80" fitToPage="1" showRuler="0" topLeftCell="A46">
      <selection activeCell="A61" sqref="A61"/>
      <pageMargins left="0.75" right="0.75" top="1" bottom="1" header="0.5" footer="0.5"/>
      <pageSetup paperSize="9" scale="61" orientation="portrait" r:id="rId1"/>
      <headerFooter alignWithMargins="0"/>
    </customSheetView>
  </customSheetViews>
  <mergeCells count="7">
    <mergeCell ref="C9:F9"/>
    <mergeCell ref="C11:F11"/>
    <mergeCell ref="A37:A38"/>
    <mergeCell ref="A17:A22"/>
    <mergeCell ref="A31:A35"/>
    <mergeCell ref="A23:A25"/>
    <mergeCell ref="A26:A30"/>
  </mergeCells>
  <phoneticPr fontId="9" type="noConversion"/>
  <pageMargins left="0.75" right="0.75" top="1" bottom="1" header="0.5" footer="0.5"/>
  <pageSetup paperSize="9" scale="61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opLeftCell="A40" zoomScaleNormal="100" workbookViewId="0">
      <selection activeCell="F11" sqref="F11:J11"/>
    </sheetView>
  </sheetViews>
  <sheetFormatPr defaultColWidth="9.140625" defaultRowHeight="12.75"/>
  <cols>
    <col min="1" max="1" width="5.85546875" style="754" customWidth="1"/>
    <col min="2" max="16384" width="9.140625" style="754"/>
  </cols>
  <sheetData>
    <row r="1" spans="1:10" ht="15.75">
      <c r="A1" s="2459"/>
      <c r="B1" s="310"/>
      <c r="C1" s="311"/>
      <c r="D1" s="311"/>
      <c r="E1" s="311"/>
      <c r="F1" s="311"/>
      <c r="G1" s="311"/>
    </row>
    <row r="2" spans="1:10" ht="15.75">
      <c r="A2" s="2459"/>
      <c r="B2" s="310"/>
      <c r="C2" s="311"/>
      <c r="D2" s="311"/>
      <c r="E2" s="311"/>
      <c r="F2" s="311"/>
      <c r="G2" s="311"/>
    </row>
    <row r="3" spans="1:10" ht="15.75">
      <c r="A3" s="2459"/>
      <c r="B3" s="310"/>
      <c r="C3" s="311"/>
      <c r="D3" s="311"/>
      <c r="E3" s="311"/>
      <c r="F3" s="311"/>
      <c r="G3" s="311"/>
    </row>
    <row r="4" spans="1:10" ht="15.75">
      <c r="A4" s="699"/>
      <c r="B4" s="310"/>
      <c r="C4" s="311"/>
      <c r="D4" s="311"/>
      <c r="E4" s="311"/>
      <c r="F4" s="311"/>
      <c r="G4" s="311"/>
      <c r="H4" s="1"/>
      <c r="I4" s="1"/>
      <c r="J4" s="1"/>
    </row>
    <row r="5" spans="1:10" ht="15">
      <c r="A5" s="326" t="s">
        <v>1424</v>
      </c>
      <c r="B5" s="1"/>
      <c r="C5" s="1"/>
      <c r="D5" s="1"/>
      <c r="E5" s="1"/>
      <c r="F5" s="1"/>
      <c r="G5" s="1"/>
      <c r="H5" s="1"/>
      <c r="I5" s="1"/>
      <c r="J5" s="1"/>
    </row>
    <row r="6" spans="1:10" ht="15.75">
      <c r="A6" s="700" t="s">
        <v>1167</v>
      </c>
      <c r="B6" s="1"/>
      <c r="C6" s="1"/>
      <c r="D6" s="1"/>
      <c r="E6" s="1"/>
      <c r="F6" s="1"/>
      <c r="G6" s="1"/>
      <c r="H6" s="1"/>
      <c r="I6" s="1"/>
      <c r="J6" s="1"/>
    </row>
    <row r="7" spans="1:10" ht="13.5" thickBot="1">
      <c r="A7" s="18"/>
      <c r="B7" s="1"/>
      <c r="C7" s="1"/>
      <c r="D7" s="1"/>
      <c r="E7" s="1"/>
      <c r="F7" s="1"/>
      <c r="G7" s="1"/>
      <c r="H7" s="1"/>
      <c r="I7" s="1"/>
      <c r="J7" s="1"/>
    </row>
    <row r="8" spans="1:10" ht="13.5" thickTop="1">
      <c r="A8" s="748"/>
      <c r="B8" s="464"/>
      <c r="C8" s="2460"/>
      <c r="D8" s="2460"/>
      <c r="E8" s="2460"/>
      <c r="F8" s="2460"/>
      <c r="G8" s="464"/>
      <c r="H8" s="464"/>
      <c r="I8" s="464"/>
      <c r="J8" s="750"/>
    </row>
    <row r="9" spans="1:10" ht="15.75" thickBot="1">
      <c r="A9" s="322" t="s">
        <v>1247</v>
      </c>
      <c r="B9" s="21"/>
      <c r="C9" s="328"/>
      <c r="D9" s="328"/>
      <c r="E9" s="328"/>
      <c r="F9" s="2461" t="str">
        <f>'Cover '!F5:J5</f>
        <v>(enter name)</v>
      </c>
      <c r="G9" s="2461"/>
      <c r="H9" s="2461"/>
      <c r="I9" s="2461"/>
      <c r="J9" s="2462"/>
    </row>
    <row r="10" spans="1:10">
      <c r="A10" s="315"/>
      <c r="B10" s="21"/>
      <c r="C10" s="711"/>
      <c r="D10" s="711"/>
      <c r="E10" s="711"/>
      <c r="F10" s="135"/>
      <c r="G10" s="135"/>
      <c r="H10" s="135"/>
      <c r="I10" s="135"/>
      <c r="J10" s="1367"/>
    </row>
    <row r="11" spans="1:10" ht="15.75" thickBot="1">
      <c r="A11" s="322" t="s">
        <v>98</v>
      </c>
      <c r="B11" s="21"/>
      <c r="C11" s="328"/>
      <c r="D11" s="328"/>
      <c r="E11" s="328"/>
      <c r="F11" s="2461" t="str">
        <f>'Cover '!F7</f>
        <v>(enter year end)</v>
      </c>
      <c r="G11" s="2461"/>
      <c r="H11" s="2461"/>
      <c r="I11" s="2461"/>
      <c r="J11" s="2462"/>
    </row>
    <row r="12" spans="1:10" ht="13.5" thickBot="1">
      <c r="A12" s="332"/>
      <c r="B12" s="694"/>
      <c r="C12" s="694"/>
      <c r="D12" s="694"/>
      <c r="E12" s="694"/>
      <c r="F12" s="694"/>
      <c r="G12" s="694"/>
      <c r="H12" s="694"/>
      <c r="I12" s="694"/>
      <c r="J12" s="752"/>
    </row>
    <row r="13" spans="1:10" ht="13.5" thickTop="1">
      <c r="A13" s="1"/>
      <c r="B13" s="1"/>
      <c r="C13" s="1"/>
      <c r="D13" s="1"/>
      <c r="E13" s="1"/>
      <c r="F13" s="1"/>
      <c r="G13" s="1"/>
      <c r="H13" s="1"/>
      <c r="I13" s="1"/>
      <c r="J13" s="1"/>
    </row>
    <row r="50" spans="1:10" ht="15.75">
      <c r="A50" s="302"/>
      <c r="B50" s="303"/>
      <c r="C50" s="303"/>
    </row>
    <row r="53" spans="1:10">
      <c r="A53" s="319" t="s">
        <v>1426</v>
      </c>
      <c r="B53" s="81"/>
      <c r="C53" s="81"/>
      <c r="D53" s="317"/>
      <c r="E53" s="317"/>
      <c r="F53" s="317"/>
      <c r="G53" s="2457" t="s">
        <v>827</v>
      </c>
      <c r="H53" s="2457"/>
      <c r="I53" s="2457"/>
      <c r="J53" s="2457"/>
    </row>
    <row r="54" spans="1:10">
      <c r="A54" s="320" t="s">
        <v>499</v>
      </c>
      <c r="B54" s="18"/>
      <c r="C54" s="18"/>
      <c r="D54" s="318"/>
      <c r="E54" s="318"/>
      <c r="F54" s="318"/>
      <c r="G54" s="2458" t="s">
        <v>500</v>
      </c>
      <c r="H54" s="2458"/>
      <c r="I54" s="2458"/>
      <c r="J54" s="2458"/>
    </row>
    <row r="56" spans="1:10" ht="15.75">
      <c r="A56" s="302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</sheetData>
  <customSheetViews>
    <customSheetView guid="{0018DE7A-2A12-41D9-A6DC-D5782C59656B}" showRuler="0" topLeftCell="A25">
      <selection activeCell="M43" sqref="M43"/>
      <pageMargins left="0.75" right="0.75" top="1" bottom="1" header="0.5" footer="0.5"/>
      <pageSetup paperSize="9" scale="99" orientation="portrait" r:id="rId1"/>
      <headerFooter alignWithMargins="0"/>
    </customSheetView>
  </customSheetViews>
  <mergeCells count="6">
    <mergeCell ref="G53:J53"/>
    <mergeCell ref="G54:J54"/>
    <mergeCell ref="A1:A3"/>
    <mergeCell ref="C8:F8"/>
    <mergeCell ref="F9:J9"/>
    <mergeCell ref="F11:J11"/>
  </mergeCells>
  <phoneticPr fontId="0" type="noConversion"/>
  <pageMargins left="0.75" right="0.75" top="1" bottom="1" header="0.5" footer="0.5"/>
  <pageSetup paperSize="9" scale="99" orientation="portrait" r:id="rId2"/>
  <headerFooter alignWithMargins="0"/>
  <drawing r:id="rId3"/>
  <legacyDrawing r:id="rId4"/>
  <oleObjects>
    <oleObject progId="Word.Document.8" shapeId="135169" r:id="rId5"/>
  </oleObjects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4:O39"/>
  <sheetViews>
    <sheetView topLeftCell="A16" zoomScale="75" workbookViewId="0">
      <selection activeCell="J11" sqref="J11:N11"/>
    </sheetView>
  </sheetViews>
  <sheetFormatPr defaultColWidth="9.140625" defaultRowHeight="12.75"/>
  <cols>
    <col min="1" max="1" width="42.5703125" style="1" customWidth="1"/>
    <col min="2" max="2" width="5.42578125" style="1" customWidth="1"/>
    <col min="3" max="3" width="11" style="1" customWidth="1"/>
    <col min="4" max="4" width="10.85546875" style="1" customWidth="1"/>
    <col min="5" max="5" width="12.140625" style="1" customWidth="1"/>
    <col min="6" max="6" width="11.5703125" style="1" customWidth="1"/>
    <col min="7" max="7" width="11" style="1" customWidth="1"/>
    <col min="8" max="8" width="11.85546875" style="1" customWidth="1"/>
    <col min="9" max="10" width="11.42578125" style="1" customWidth="1"/>
    <col min="11" max="11" width="11.7109375" style="1" customWidth="1"/>
    <col min="12" max="12" width="11" style="1" customWidth="1"/>
    <col min="13" max="13" width="11.28515625" style="1" customWidth="1"/>
    <col min="14" max="14" width="13.140625" style="1" customWidth="1"/>
    <col min="15" max="16384" width="9.140625" style="1"/>
  </cols>
  <sheetData>
    <row r="4" spans="1:15" ht="15">
      <c r="A4" s="76"/>
      <c r="B4" s="584"/>
      <c r="C4" s="584"/>
      <c r="D4" s="584"/>
      <c r="E4" s="584"/>
      <c r="F4" s="584"/>
      <c r="G4" s="584"/>
      <c r="H4" s="584"/>
      <c r="I4" s="584"/>
      <c r="J4" s="584"/>
      <c r="K4" s="76"/>
      <c r="L4" s="76"/>
      <c r="M4" s="76"/>
      <c r="N4" s="75"/>
      <c r="O4" s="76"/>
    </row>
    <row r="5" spans="1:15" ht="15">
      <c r="A5" s="326" t="s">
        <v>1424</v>
      </c>
      <c r="B5" s="835"/>
      <c r="D5" s="309"/>
      <c r="I5" s="584"/>
      <c r="J5" s="584"/>
      <c r="K5" s="76"/>
      <c r="L5" s="76"/>
      <c r="M5" s="76"/>
      <c r="N5" s="76"/>
      <c r="O5" s="76"/>
    </row>
    <row r="6" spans="1:15" ht="15.75">
      <c r="A6" s="1799" t="s">
        <v>905</v>
      </c>
      <c r="B6" s="792"/>
      <c r="C6" s="18"/>
      <c r="D6" s="309"/>
      <c r="I6" s="584"/>
      <c r="K6" s="76"/>
      <c r="L6" s="76"/>
      <c r="M6" s="76"/>
      <c r="N6" s="76"/>
      <c r="O6" s="76"/>
    </row>
    <row r="7" spans="1:15" ht="15.75" thickBot="1">
      <c r="A7" s="326"/>
      <c r="B7" s="836"/>
      <c r="D7" s="309"/>
      <c r="I7" s="584"/>
      <c r="J7" s="584"/>
      <c r="K7" s="76"/>
      <c r="L7" s="76"/>
      <c r="M7" s="76"/>
      <c r="N7" s="76"/>
      <c r="O7" s="76"/>
    </row>
    <row r="8" spans="1:15" ht="15.75" thickTop="1">
      <c r="A8" s="748"/>
      <c r="B8" s="749"/>
      <c r="C8" s="706"/>
      <c r="D8" s="706"/>
      <c r="E8" s="706"/>
      <c r="F8" s="706"/>
      <c r="G8" s="706"/>
      <c r="H8" s="464"/>
      <c r="I8" s="1137"/>
      <c r="J8" s="1137"/>
      <c r="K8" s="893"/>
      <c r="L8" s="893"/>
      <c r="M8" s="893"/>
      <c r="N8" s="707"/>
      <c r="O8" s="76"/>
    </row>
    <row r="9" spans="1:15" ht="15.75" thickBot="1">
      <c r="A9" s="322" t="s">
        <v>1247</v>
      </c>
      <c r="B9" s="328"/>
      <c r="C9" s="1009"/>
      <c r="D9" s="21"/>
      <c r="E9" s="21"/>
      <c r="F9" s="21"/>
      <c r="G9" s="21"/>
      <c r="H9" s="21"/>
      <c r="I9" s="21"/>
      <c r="J9" s="2461" t="str">
        <f>'Cover '!F5</f>
        <v>(enter name)</v>
      </c>
      <c r="K9" s="2461"/>
      <c r="L9" s="2461"/>
      <c r="M9" s="2461"/>
      <c r="N9" s="2462"/>
      <c r="O9" s="76"/>
    </row>
    <row r="10" spans="1:15" ht="15">
      <c r="A10" s="315"/>
      <c r="B10" s="328"/>
      <c r="C10" s="711"/>
      <c r="D10" s="711"/>
      <c r="E10" s="711"/>
      <c r="F10" s="711"/>
      <c r="G10" s="711"/>
      <c r="H10" s="21"/>
      <c r="I10" s="1138"/>
      <c r="J10" s="788"/>
      <c r="K10" s="788"/>
      <c r="L10" s="788"/>
      <c r="M10" s="788"/>
      <c r="N10" s="789"/>
      <c r="O10" s="76"/>
    </row>
    <row r="11" spans="1:15" ht="15.75" thickBot="1">
      <c r="A11" s="322" t="s">
        <v>98</v>
      </c>
      <c r="B11" s="328"/>
      <c r="C11" s="21"/>
      <c r="D11" s="21"/>
      <c r="E11" s="21"/>
      <c r="F11" s="21"/>
      <c r="G11" s="21"/>
      <c r="H11" s="21"/>
      <c r="I11" s="1138"/>
      <c r="J11" s="2801" t="str">
        <f>'Cover '!F7</f>
        <v>(enter year end)</v>
      </c>
      <c r="K11" s="2801"/>
      <c r="L11" s="2801"/>
      <c r="M11" s="2801"/>
      <c r="N11" s="2802"/>
      <c r="O11" s="76"/>
    </row>
    <row r="12" spans="1:15" ht="15.75" thickBot="1">
      <c r="A12" s="332"/>
      <c r="B12" s="672"/>
      <c r="C12" s="790"/>
      <c r="D12" s="790"/>
      <c r="E12" s="790"/>
      <c r="F12" s="790"/>
      <c r="G12" s="790"/>
      <c r="H12" s="694"/>
      <c r="I12" s="1139"/>
      <c r="J12" s="838"/>
      <c r="K12" s="838"/>
      <c r="L12" s="838"/>
      <c r="M12" s="838"/>
      <c r="N12" s="839"/>
      <c r="O12" s="76"/>
    </row>
    <row r="13" spans="1:15" ht="15.75" thickTop="1">
      <c r="A13" s="21"/>
      <c r="B13" s="328"/>
      <c r="C13" s="711"/>
      <c r="D13" s="711"/>
      <c r="E13" s="711"/>
      <c r="F13" s="711"/>
      <c r="G13" s="711"/>
      <c r="H13" s="21"/>
      <c r="I13" s="1138"/>
      <c r="J13" s="711"/>
      <c r="K13" s="711"/>
      <c r="L13" s="711"/>
      <c r="M13" s="711"/>
      <c r="N13" s="711"/>
      <c r="O13" s="76"/>
    </row>
    <row r="14" spans="1:15" ht="15.75" thickBot="1">
      <c r="A14" s="76"/>
      <c r="B14" s="584"/>
      <c r="C14" s="584"/>
      <c r="D14" s="584"/>
      <c r="E14" s="584"/>
      <c r="F14" s="584"/>
      <c r="G14" s="584"/>
      <c r="H14" s="584"/>
      <c r="I14" s="584"/>
      <c r="J14" s="584"/>
      <c r="K14" s="76"/>
      <c r="L14" s="76"/>
      <c r="M14" s="76"/>
      <c r="N14" s="1331" t="s">
        <v>372</v>
      </c>
      <c r="O14" s="76"/>
    </row>
    <row r="15" spans="1:15" ht="57.75" customHeight="1">
      <c r="A15" s="393"/>
      <c r="B15" s="394"/>
      <c r="C15" s="2803" t="s">
        <v>1274</v>
      </c>
      <c r="D15" s="2804"/>
      <c r="E15" s="2805"/>
      <c r="F15" s="2803" t="s">
        <v>1080</v>
      </c>
      <c r="G15" s="2804"/>
      <c r="H15" s="2805"/>
      <c r="I15" s="2803" t="s">
        <v>1277</v>
      </c>
      <c r="J15" s="2804"/>
      <c r="K15" s="2806"/>
      <c r="L15" s="2803" t="s">
        <v>1278</v>
      </c>
      <c r="M15" s="2804"/>
      <c r="N15" s="2807"/>
      <c r="O15" s="76"/>
    </row>
    <row r="16" spans="1:15" ht="30">
      <c r="A16" s="395"/>
      <c r="B16" s="396"/>
      <c r="C16" s="397" t="s">
        <v>30</v>
      </c>
      <c r="D16" s="397" t="s">
        <v>1279</v>
      </c>
      <c r="E16" s="397" t="s">
        <v>31</v>
      </c>
      <c r="F16" s="397" t="s">
        <v>30</v>
      </c>
      <c r="G16" s="397" t="s">
        <v>1279</v>
      </c>
      <c r="H16" s="397" t="s">
        <v>31</v>
      </c>
      <c r="I16" s="397" t="s">
        <v>30</v>
      </c>
      <c r="J16" s="397" t="s">
        <v>1279</v>
      </c>
      <c r="K16" s="397" t="s">
        <v>31</v>
      </c>
      <c r="L16" s="397" t="s">
        <v>30</v>
      </c>
      <c r="M16" s="397" t="s">
        <v>1279</v>
      </c>
      <c r="N16" s="398" t="s">
        <v>31</v>
      </c>
    </row>
    <row r="17" spans="1:15" ht="16.5" thickBot="1">
      <c r="A17" s="399"/>
      <c r="B17" s="400"/>
      <c r="C17" s="361">
        <v>1</v>
      </c>
      <c r="D17" s="361">
        <v>2</v>
      </c>
      <c r="E17" s="361">
        <v>3</v>
      </c>
      <c r="F17" s="361">
        <v>4</v>
      </c>
      <c r="G17" s="361">
        <v>5</v>
      </c>
      <c r="H17" s="361">
        <v>6</v>
      </c>
      <c r="I17" s="361">
        <v>7</v>
      </c>
      <c r="J17" s="361">
        <v>8</v>
      </c>
      <c r="K17" s="361">
        <v>9</v>
      </c>
      <c r="L17" s="361">
        <v>10</v>
      </c>
      <c r="M17" s="401">
        <v>11</v>
      </c>
      <c r="N17" s="362">
        <v>12</v>
      </c>
      <c r="O17" s="1140"/>
    </row>
    <row r="18" spans="1:15" ht="18.75" customHeight="1">
      <c r="A18" s="363" t="s">
        <v>34</v>
      </c>
      <c r="B18" s="364">
        <v>11</v>
      </c>
      <c r="C18" s="2107"/>
      <c r="D18" s="2107"/>
      <c r="E18" s="2107"/>
      <c r="F18" s="2107"/>
      <c r="G18" s="2107"/>
      <c r="H18" s="2107"/>
      <c r="I18" s="2107"/>
      <c r="J18" s="2107"/>
      <c r="K18" s="2108"/>
      <c r="L18" s="2108"/>
      <c r="M18" s="2109"/>
      <c r="N18" s="2100"/>
    </row>
    <row r="19" spans="1:15" ht="18.75" customHeight="1">
      <c r="A19" s="363" t="s">
        <v>35</v>
      </c>
      <c r="B19" s="365">
        <v>12</v>
      </c>
      <c r="C19" s="2110"/>
      <c r="D19" s="2110"/>
      <c r="E19" s="2110"/>
      <c r="F19" s="2110"/>
      <c r="G19" s="2110"/>
      <c r="H19" s="2110"/>
      <c r="I19" s="2110"/>
      <c r="J19" s="2110"/>
      <c r="K19" s="1934"/>
      <c r="L19" s="1934"/>
      <c r="M19" s="1933"/>
      <c r="N19" s="2101"/>
    </row>
    <row r="20" spans="1:15" ht="23.25" customHeight="1">
      <c r="A20" s="363" t="s">
        <v>36</v>
      </c>
      <c r="B20" s="365">
        <v>13</v>
      </c>
      <c r="C20" s="2110"/>
      <c r="D20" s="2110"/>
      <c r="E20" s="2110"/>
      <c r="F20" s="2110"/>
      <c r="G20" s="2110"/>
      <c r="H20" s="2110"/>
      <c r="I20" s="2110"/>
      <c r="J20" s="2110"/>
      <c r="K20" s="1934"/>
      <c r="L20" s="1934"/>
      <c r="M20" s="1933"/>
      <c r="N20" s="2101"/>
    </row>
    <row r="21" spans="1:15" ht="15.75">
      <c r="A21" s="363" t="s">
        <v>37</v>
      </c>
      <c r="B21" s="365">
        <v>19</v>
      </c>
      <c r="C21" s="1463">
        <f>C19+C20</f>
        <v>0</v>
      </c>
      <c r="D21" s="1463">
        <f t="shared" ref="D21:N21" si="0">D19+D20</f>
        <v>0</v>
      </c>
      <c r="E21" s="1463">
        <f t="shared" si="0"/>
        <v>0</v>
      </c>
      <c r="F21" s="1463">
        <f t="shared" si="0"/>
        <v>0</v>
      </c>
      <c r="G21" s="1463">
        <f t="shared" si="0"/>
        <v>0</v>
      </c>
      <c r="H21" s="1463">
        <f t="shared" si="0"/>
        <v>0</v>
      </c>
      <c r="I21" s="1463">
        <f t="shared" si="0"/>
        <v>0</v>
      </c>
      <c r="J21" s="1463">
        <f t="shared" si="0"/>
        <v>0</v>
      </c>
      <c r="K21" s="1463">
        <f t="shared" si="0"/>
        <v>0</v>
      </c>
      <c r="L21" s="1463">
        <f t="shared" si="0"/>
        <v>0</v>
      </c>
      <c r="M21" s="1463">
        <f t="shared" si="0"/>
        <v>0</v>
      </c>
      <c r="N21" s="1465">
        <f t="shared" si="0"/>
        <v>0</v>
      </c>
    </row>
    <row r="22" spans="1:15" ht="19.5" customHeight="1">
      <c r="A22" s="363" t="s">
        <v>38</v>
      </c>
      <c r="B22" s="365">
        <v>21</v>
      </c>
      <c r="C22" s="2110"/>
      <c r="D22" s="2110"/>
      <c r="E22" s="2110"/>
      <c r="F22" s="2110"/>
      <c r="G22" s="2110"/>
      <c r="H22" s="2110"/>
      <c r="I22" s="2110"/>
      <c r="J22" s="2110"/>
      <c r="K22" s="1934"/>
      <c r="L22" s="1934"/>
      <c r="M22" s="1933"/>
      <c r="N22" s="2101"/>
    </row>
    <row r="23" spans="1:15" ht="18" customHeight="1">
      <c r="A23" s="363" t="s">
        <v>39</v>
      </c>
      <c r="B23" s="365">
        <v>22</v>
      </c>
      <c r="C23" s="2110"/>
      <c r="D23" s="2110"/>
      <c r="E23" s="2110"/>
      <c r="F23" s="2110"/>
      <c r="G23" s="2110"/>
      <c r="H23" s="2110"/>
      <c r="I23" s="2110"/>
      <c r="J23" s="2110"/>
      <c r="K23" s="1934"/>
      <c r="L23" s="1934"/>
      <c r="M23" s="1933"/>
      <c r="N23" s="2101"/>
    </row>
    <row r="24" spans="1:15" ht="20.25" customHeight="1">
      <c r="A24" s="363" t="s">
        <v>40</v>
      </c>
      <c r="B24" s="365">
        <v>23</v>
      </c>
      <c r="C24" s="2110"/>
      <c r="D24" s="2110"/>
      <c r="E24" s="2110"/>
      <c r="F24" s="2110"/>
      <c r="G24" s="2110"/>
      <c r="H24" s="2110"/>
      <c r="I24" s="2110"/>
      <c r="J24" s="2110"/>
      <c r="K24" s="1934"/>
      <c r="L24" s="1934"/>
      <c r="M24" s="1933"/>
      <c r="N24" s="2101"/>
    </row>
    <row r="25" spans="1:15" ht="18" customHeight="1">
      <c r="A25" s="363" t="s">
        <v>41</v>
      </c>
      <c r="B25" s="365">
        <v>24</v>
      </c>
      <c r="C25" s="2110"/>
      <c r="D25" s="2110"/>
      <c r="E25" s="2110"/>
      <c r="F25" s="2110"/>
      <c r="G25" s="2110"/>
      <c r="H25" s="2110"/>
      <c r="I25" s="2110"/>
      <c r="J25" s="2110"/>
      <c r="K25" s="1934"/>
      <c r="L25" s="1934"/>
      <c r="M25" s="1933"/>
      <c r="N25" s="2101"/>
    </row>
    <row r="26" spans="1:15" ht="18.75" customHeight="1">
      <c r="A26" s="363" t="s">
        <v>42</v>
      </c>
      <c r="B26" s="365">
        <v>25</v>
      </c>
      <c r="C26" s="2110"/>
      <c r="D26" s="2110"/>
      <c r="E26" s="2110"/>
      <c r="F26" s="2110"/>
      <c r="G26" s="2110"/>
      <c r="H26" s="2110"/>
      <c r="I26" s="2110"/>
      <c r="J26" s="2110"/>
      <c r="K26" s="1934"/>
      <c r="L26" s="1934"/>
      <c r="M26" s="1933"/>
      <c r="N26" s="2101"/>
    </row>
    <row r="27" spans="1:15" ht="39" customHeight="1">
      <c r="A27" s="363" t="s">
        <v>885</v>
      </c>
      <c r="B27" s="365">
        <v>26</v>
      </c>
      <c r="C27" s="2110"/>
      <c r="D27" s="2110"/>
      <c r="E27" s="2110"/>
      <c r="F27" s="2110"/>
      <c r="G27" s="2110"/>
      <c r="H27" s="2110"/>
      <c r="I27" s="2110"/>
      <c r="J27" s="2110"/>
      <c r="K27" s="1934"/>
      <c r="L27" s="1934"/>
      <c r="M27" s="1933"/>
      <c r="N27" s="2101"/>
    </row>
    <row r="28" spans="1:15" ht="39" customHeight="1">
      <c r="A28" s="363" t="s">
        <v>886</v>
      </c>
      <c r="B28" s="365">
        <v>27</v>
      </c>
      <c r="C28" s="2110"/>
      <c r="D28" s="2110"/>
      <c r="E28" s="2110"/>
      <c r="F28" s="2110"/>
      <c r="G28" s="2110"/>
      <c r="H28" s="2110"/>
      <c r="I28" s="2110"/>
      <c r="J28" s="2110"/>
      <c r="K28" s="1934"/>
      <c r="L28" s="1934"/>
      <c r="M28" s="1933"/>
      <c r="N28" s="2101"/>
    </row>
    <row r="29" spans="1:15" ht="15.75">
      <c r="A29" s="363" t="s">
        <v>887</v>
      </c>
      <c r="B29" s="365">
        <v>29</v>
      </c>
      <c r="C29" s="1463">
        <f>SUM(C22:C28)</f>
        <v>0</v>
      </c>
      <c r="D29" s="1463">
        <f t="shared" ref="D29:N29" si="1">SUM(D22:D28)</f>
        <v>0</v>
      </c>
      <c r="E29" s="1463">
        <f t="shared" si="1"/>
        <v>0</v>
      </c>
      <c r="F29" s="1463">
        <f t="shared" si="1"/>
        <v>0</v>
      </c>
      <c r="G29" s="1463">
        <f t="shared" si="1"/>
        <v>0</v>
      </c>
      <c r="H29" s="1463">
        <f t="shared" si="1"/>
        <v>0</v>
      </c>
      <c r="I29" s="1463">
        <f t="shared" si="1"/>
        <v>0</v>
      </c>
      <c r="J29" s="1463">
        <f t="shared" si="1"/>
        <v>0</v>
      </c>
      <c r="K29" s="1463">
        <f t="shared" si="1"/>
        <v>0</v>
      </c>
      <c r="L29" s="1463">
        <f t="shared" si="1"/>
        <v>0</v>
      </c>
      <c r="M29" s="1463">
        <f t="shared" si="1"/>
        <v>0</v>
      </c>
      <c r="N29" s="1465">
        <f t="shared" si="1"/>
        <v>0</v>
      </c>
    </row>
    <row r="30" spans="1:15" ht="20.25" customHeight="1" thickBot="1">
      <c r="A30" s="367" t="s">
        <v>888</v>
      </c>
      <c r="B30" s="368">
        <v>39</v>
      </c>
      <c r="C30" s="1466">
        <f>C18+C21-C29</f>
        <v>0</v>
      </c>
      <c r="D30" s="1466">
        <f t="shared" ref="D30:N30" si="2">D18+D21-D29</f>
        <v>0</v>
      </c>
      <c r="E30" s="1466">
        <f t="shared" si="2"/>
        <v>0</v>
      </c>
      <c r="F30" s="1466">
        <f t="shared" si="2"/>
        <v>0</v>
      </c>
      <c r="G30" s="1466">
        <f t="shared" si="2"/>
        <v>0</v>
      </c>
      <c r="H30" s="1466">
        <f t="shared" si="2"/>
        <v>0</v>
      </c>
      <c r="I30" s="1466">
        <f t="shared" si="2"/>
        <v>0</v>
      </c>
      <c r="J30" s="1466">
        <f t="shared" si="2"/>
        <v>0</v>
      </c>
      <c r="K30" s="1466">
        <f t="shared" si="2"/>
        <v>0</v>
      </c>
      <c r="L30" s="1466">
        <f t="shared" si="2"/>
        <v>0</v>
      </c>
      <c r="M30" s="1466">
        <f t="shared" si="2"/>
        <v>0</v>
      </c>
      <c r="N30" s="1467">
        <f t="shared" si="2"/>
        <v>0</v>
      </c>
    </row>
    <row r="31" spans="1:15" ht="15">
      <c r="A31" s="64"/>
      <c r="B31" s="492"/>
      <c r="C31" s="492"/>
      <c r="D31" s="492"/>
      <c r="E31" s="492"/>
      <c r="F31" s="492"/>
      <c r="G31" s="492"/>
      <c r="H31" s="492"/>
      <c r="I31" s="492"/>
      <c r="J31" s="492"/>
      <c r="K31" s="21"/>
      <c r="L31" s="21"/>
      <c r="M31" s="21"/>
      <c r="N31" s="21"/>
    </row>
    <row r="32" spans="1:15" ht="15">
      <c r="A32" s="64"/>
      <c r="B32" s="492"/>
      <c r="C32" s="492"/>
      <c r="D32" s="492"/>
      <c r="E32" s="492"/>
      <c r="F32" s="492"/>
      <c r="G32" s="492"/>
      <c r="H32" s="492"/>
      <c r="I32" s="492"/>
      <c r="J32" s="492"/>
      <c r="K32" s="21"/>
      <c r="L32" s="21"/>
      <c r="M32" s="21"/>
      <c r="N32" s="21"/>
    </row>
    <row r="33" spans="1:14" ht="15">
      <c r="A33" s="64"/>
      <c r="B33" s="492"/>
      <c r="C33" s="492"/>
      <c r="D33" s="492"/>
      <c r="E33" s="492"/>
      <c r="F33" s="492"/>
      <c r="G33" s="492"/>
      <c r="H33" s="492"/>
      <c r="I33" s="492"/>
      <c r="J33" s="492"/>
      <c r="K33" s="21"/>
      <c r="L33" s="21"/>
      <c r="M33" s="21"/>
      <c r="N33" s="21"/>
    </row>
    <row r="34" spans="1:14" ht="15">
      <c r="A34" s="64"/>
      <c r="B34" s="492"/>
      <c r="C34" s="492"/>
      <c r="D34" s="492"/>
      <c r="E34" s="492"/>
      <c r="F34" s="492"/>
      <c r="G34" s="492"/>
      <c r="H34" s="492"/>
      <c r="I34" s="492"/>
      <c r="J34" s="492"/>
      <c r="K34" s="21"/>
      <c r="L34" s="21"/>
      <c r="M34" s="21"/>
      <c r="N34" s="21"/>
    </row>
    <row r="35" spans="1:14" ht="15">
      <c r="A35" s="64"/>
      <c r="B35" s="492"/>
      <c r="C35" s="492"/>
      <c r="D35" s="492"/>
      <c r="E35" s="492"/>
      <c r="F35" s="492"/>
      <c r="G35" s="492"/>
      <c r="H35" s="492"/>
      <c r="I35" s="492"/>
      <c r="J35" s="492"/>
      <c r="K35" s="21"/>
      <c r="L35" s="21"/>
      <c r="M35" s="21"/>
      <c r="N35" s="21"/>
    </row>
    <row r="36" spans="1:14" ht="15">
      <c r="A36" s="64"/>
      <c r="B36" s="492"/>
      <c r="C36" s="492"/>
      <c r="D36" s="492"/>
      <c r="E36" s="492"/>
      <c r="F36" s="492"/>
      <c r="G36" s="492"/>
      <c r="H36" s="492"/>
      <c r="I36" s="492"/>
      <c r="J36" s="492"/>
      <c r="K36" s="21"/>
      <c r="L36" s="21"/>
      <c r="M36" s="21"/>
      <c r="N36" s="21"/>
    </row>
    <row r="37" spans="1:14" ht="15">
      <c r="A37" s="13"/>
      <c r="B37" s="13"/>
      <c r="C37" s="13"/>
      <c r="D37" s="648"/>
      <c r="E37" s="648"/>
      <c r="F37" s="648"/>
      <c r="G37" s="648"/>
      <c r="H37" s="648"/>
      <c r="I37" s="648"/>
      <c r="J37" s="648"/>
      <c r="K37" s="13"/>
      <c r="L37" s="13"/>
      <c r="M37" s="13"/>
      <c r="N37" s="13"/>
    </row>
    <row r="38" spans="1:14">
      <c r="A38" s="327" t="s">
        <v>1425</v>
      </c>
      <c r="B38" s="327"/>
      <c r="N38" s="316" t="s">
        <v>403</v>
      </c>
    </row>
    <row r="39" spans="1:14">
      <c r="A39" s="327" t="s">
        <v>6</v>
      </c>
      <c r="B39" s="78"/>
      <c r="N39" s="316" t="s">
        <v>7</v>
      </c>
    </row>
  </sheetData>
  <sheetProtection password="CF7A" sheet="1" objects="1" scenarios="1"/>
  <customSheetViews>
    <customSheetView guid="{0018DE7A-2A12-41D9-A6DC-D5782C59656B}" scale="75" fitToPage="1" showRuler="0" topLeftCell="A22">
      <selection activeCell="A39" sqref="A39"/>
      <pageMargins left="0.75" right="0.75" top="1" bottom="1" header="0.5" footer="0.5"/>
      <pageSetup paperSize="9" scale="62" orientation="landscape" r:id="rId1"/>
      <headerFooter alignWithMargins="0"/>
    </customSheetView>
  </customSheetViews>
  <mergeCells count="6">
    <mergeCell ref="J9:N9"/>
    <mergeCell ref="J11:N11"/>
    <mergeCell ref="C15:E15"/>
    <mergeCell ref="F15:H15"/>
    <mergeCell ref="I15:K15"/>
    <mergeCell ref="L15:N15"/>
  </mergeCells>
  <phoneticPr fontId="9" type="noConversion"/>
  <pageMargins left="0.75" right="0.75" top="1" bottom="1" header="0.5" footer="0.5"/>
  <pageSetup paperSize="9" scale="63" orientation="landscape" r:id="rId2"/>
  <headerFooter alignWithMargins="0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N42"/>
  <sheetViews>
    <sheetView topLeftCell="A10" zoomScale="80" workbookViewId="0">
      <selection activeCell="E11" sqref="E11:I11"/>
    </sheetView>
  </sheetViews>
  <sheetFormatPr defaultColWidth="9.140625" defaultRowHeight="12.75"/>
  <cols>
    <col min="1" max="1" width="40.140625" style="1" customWidth="1"/>
    <col min="2" max="2" width="14.140625" style="1" customWidth="1"/>
    <col min="3" max="3" width="14.42578125" style="1" customWidth="1"/>
    <col min="4" max="4" width="14.85546875" style="1" customWidth="1"/>
    <col min="5" max="5" width="30.28515625" style="1" customWidth="1"/>
    <col min="6" max="6" width="16.42578125" style="1" customWidth="1"/>
    <col min="7" max="7" width="14.7109375" style="1" customWidth="1"/>
    <col min="8" max="8" width="15.140625" style="1" customWidth="1"/>
    <col min="9" max="9" width="27.7109375" style="1" customWidth="1"/>
    <col min="10" max="16384" width="9.140625" style="1"/>
  </cols>
  <sheetData>
    <row r="4" spans="1:14" ht="15">
      <c r="A4" s="76"/>
      <c r="B4" s="584"/>
      <c r="C4" s="584"/>
      <c r="D4" s="584"/>
      <c r="E4" s="584"/>
      <c r="F4" s="584"/>
      <c r="G4" s="584"/>
      <c r="H4" s="75"/>
      <c r="I4" s="584"/>
      <c r="J4" s="76"/>
      <c r="K4" s="76"/>
    </row>
    <row r="5" spans="1:14" ht="15">
      <c r="A5" s="326" t="s">
        <v>1424</v>
      </c>
      <c r="B5" s="835"/>
      <c r="D5" s="309"/>
      <c r="I5" s="584"/>
      <c r="J5" s="584"/>
      <c r="K5" s="76"/>
      <c r="L5" s="76"/>
      <c r="M5" s="76"/>
      <c r="N5" s="76"/>
    </row>
    <row r="6" spans="1:14" ht="15.75">
      <c r="A6" s="1799" t="s">
        <v>906</v>
      </c>
      <c r="B6" s="792"/>
      <c r="C6" s="18"/>
      <c r="D6" s="309"/>
      <c r="I6" s="584"/>
      <c r="J6" s="584"/>
      <c r="K6" s="76"/>
      <c r="L6" s="76"/>
      <c r="M6" s="76"/>
      <c r="N6" s="76"/>
    </row>
    <row r="7" spans="1:14" ht="15.75" thickBot="1">
      <c r="A7" s="326"/>
      <c r="B7" s="836"/>
      <c r="D7" s="309"/>
      <c r="I7" s="584"/>
      <c r="J7" s="584"/>
      <c r="K7" s="76"/>
      <c r="L7" s="76"/>
      <c r="M7" s="76"/>
      <c r="N7" s="76"/>
    </row>
    <row r="8" spans="1:14" ht="15.75" thickTop="1">
      <c r="A8" s="748"/>
      <c r="B8" s="749"/>
      <c r="C8" s="706"/>
      <c r="D8" s="706"/>
      <c r="E8" s="1137"/>
      <c r="F8" s="893"/>
      <c r="G8" s="893"/>
      <c r="H8" s="893"/>
      <c r="I8" s="707"/>
    </row>
    <row r="9" spans="1:14" ht="15.75" thickBot="1">
      <c r="A9" s="322" t="s">
        <v>1247</v>
      </c>
      <c r="B9" s="328"/>
      <c r="C9" s="1009"/>
      <c r="D9" s="21"/>
      <c r="E9" s="2461" t="str">
        <f>'Cover '!F5</f>
        <v>(enter name)</v>
      </c>
      <c r="F9" s="2461"/>
      <c r="G9" s="2461"/>
      <c r="H9" s="2461"/>
      <c r="I9" s="2462"/>
    </row>
    <row r="10" spans="1:14">
      <c r="A10" s="315"/>
      <c r="B10" s="328"/>
      <c r="C10" s="711"/>
      <c r="D10" s="711"/>
      <c r="E10" s="788"/>
      <c r="F10" s="788"/>
      <c r="G10" s="788"/>
      <c r="H10" s="788"/>
      <c r="I10" s="789"/>
    </row>
    <row r="11" spans="1:14" ht="15.75" thickBot="1">
      <c r="A11" s="322" t="s">
        <v>98</v>
      </c>
      <c r="B11" s="328"/>
      <c r="C11" s="21"/>
      <c r="D11" s="21"/>
      <c r="E11" s="2801" t="str">
        <f>'Cover '!F7</f>
        <v>(enter year end)</v>
      </c>
      <c r="F11" s="2801"/>
      <c r="G11" s="2801"/>
      <c r="H11" s="2801"/>
      <c r="I11" s="2802"/>
    </row>
    <row r="12" spans="1:14" ht="13.5" thickBot="1">
      <c r="A12" s="332"/>
      <c r="B12" s="672"/>
      <c r="C12" s="790"/>
      <c r="D12" s="790"/>
      <c r="E12" s="838"/>
      <c r="F12" s="838"/>
      <c r="G12" s="838"/>
      <c r="H12" s="838"/>
      <c r="I12" s="839"/>
    </row>
    <row r="13" spans="1:14" ht="13.5" thickTop="1">
      <c r="A13" s="21"/>
      <c r="B13" s="328"/>
      <c r="C13" s="711"/>
      <c r="D13" s="711"/>
      <c r="E13" s="711"/>
      <c r="F13" s="711"/>
      <c r="G13" s="711"/>
      <c r="H13" s="711"/>
      <c r="I13" s="711"/>
    </row>
    <row r="14" spans="1:14" ht="13.5" thickBot="1">
      <c r="I14" s="814" t="s">
        <v>372</v>
      </c>
    </row>
    <row r="15" spans="1:14" ht="19.5" customHeight="1">
      <c r="A15" s="353" t="s">
        <v>1057</v>
      </c>
      <c r="B15" s="402" t="s">
        <v>1058</v>
      </c>
      <c r="C15" s="402"/>
      <c r="D15" s="402"/>
      <c r="E15" s="402"/>
      <c r="F15" s="402" t="s">
        <v>1158</v>
      </c>
      <c r="G15" s="403"/>
      <c r="H15" s="403"/>
      <c r="I15" s="404"/>
    </row>
    <row r="16" spans="1:14" ht="51" customHeight="1">
      <c r="A16" s="405"/>
      <c r="B16" s="406" t="s">
        <v>30</v>
      </c>
      <c r="C16" s="406" t="s">
        <v>1279</v>
      </c>
      <c r="D16" s="407" t="s">
        <v>1159</v>
      </c>
      <c r="E16" s="407" t="s">
        <v>1160</v>
      </c>
      <c r="F16" s="407" t="s">
        <v>30</v>
      </c>
      <c r="G16" s="406" t="s">
        <v>1279</v>
      </c>
      <c r="H16" s="407" t="s">
        <v>31</v>
      </c>
      <c r="I16" s="408" t="s">
        <v>1160</v>
      </c>
    </row>
    <row r="17" spans="1:9" ht="16.5" thickBot="1">
      <c r="A17" s="405">
        <v>1</v>
      </c>
      <c r="B17" s="361">
        <v>2</v>
      </c>
      <c r="C17" s="361">
        <v>3</v>
      </c>
      <c r="D17" s="361">
        <v>4</v>
      </c>
      <c r="E17" s="361">
        <v>5</v>
      </c>
      <c r="F17" s="361">
        <v>6</v>
      </c>
      <c r="G17" s="361">
        <v>7</v>
      </c>
      <c r="H17" s="361">
        <v>8</v>
      </c>
      <c r="I17" s="362">
        <v>9</v>
      </c>
    </row>
    <row r="18" spans="1:9" ht="15">
      <c r="A18" s="2111"/>
      <c r="B18" s="2112"/>
      <c r="C18" s="2112"/>
      <c r="D18" s="2112"/>
      <c r="E18" s="2112"/>
      <c r="F18" s="2112"/>
      <c r="G18" s="2112"/>
      <c r="H18" s="2112"/>
      <c r="I18" s="2118"/>
    </row>
    <row r="19" spans="1:9" ht="15">
      <c r="A19" s="2113"/>
      <c r="B19" s="2114"/>
      <c r="C19" s="2114"/>
      <c r="D19" s="2114"/>
      <c r="E19" s="2114"/>
      <c r="F19" s="2114"/>
      <c r="G19" s="2114"/>
      <c r="H19" s="2114"/>
      <c r="I19" s="2119"/>
    </row>
    <row r="20" spans="1:9" ht="15">
      <c r="A20" s="2113"/>
      <c r="B20" s="2114"/>
      <c r="C20" s="2114"/>
      <c r="D20" s="2114"/>
      <c r="E20" s="2114"/>
      <c r="F20" s="2114"/>
      <c r="G20" s="2114"/>
      <c r="H20" s="2114"/>
      <c r="I20" s="2119"/>
    </row>
    <row r="21" spans="1:9" ht="15">
      <c r="A21" s="2113"/>
      <c r="B21" s="2114"/>
      <c r="C21" s="2114"/>
      <c r="D21" s="2114"/>
      <c r="E21" s="2114"/>
      <c r="F21" s="2114"/>
      <c r="G21" s="2114"/>
      <c r="H21" s="2114"/>
      <c r="I21" s="2119"/>
    </row>
    <row r="22" spans="1:9" ht="15">
      <c r="A22" s="2113"/>
      <c r="B22" s="2114"/>
      <c r="C22" s="2114"/>
      <c r="D22" s="2114"/>
      <c r="E22" s="2114"/>
      <c r="F22" s="2114"/>
      <c r="G22" s="2114"/>
      <c r="H22" s="2114"/>
      <c r="I22" s="2119"/>
    </row>
    <row r="23" spans="1:9" ht="15">
      <c r="A23" s="2113"/>
      <c r="B23" s="2114"/>
      <c r="C23" s="2114"/>
      <c r="D23" s="2114"/>
      <c r="E23" s="2114"/>
      <c r="F23" s="2114"/>
      <c r="G23" s="2114"/>
      <c r="H23" s="2114"/>
      <c r="I23" s="2119"/>
    </row>
    <row r="24" spans="1:9" ht="15">
      <c r="A24" s="2113"/>
      <c r="B24" s="2114"/>
      <c r="C24" s="2114"/>
      <c r="D24" s="2114"/>
      <c r="E24" s="2114"/>
      <c r="F24" s="2114"/>
      <c r="G24" s="2114"/>
      <c r="H24" s="2114"/>
      <c r="I24" s="2119"/>
    </row>
    <row r="25" spans="1:9" ht="15">
      <c r="A25" s="2113"/>
      <c r="B25" s="2115"/>
      <c r="C25" s="2115"/>
      <c r="D25" s="2115"/>
      <c r="E25" s="2115"/>
      <c r="F25" s="2115"/>
      <c r="G25" s="2115"/>
      <c r="H25" s="2115"/>
      <c r="I25" s="2120"/>
    </row>
    <row r="26" spans="1:9" ht="15">
      <c r="A26" s="2113"/>
      <c r="B26" s="2115"/>
      <c r="C26" s="2115"/>
      <c r="D26" s="2115"/>
      <c r="E26" s="2115"/>
      <c r="F26" s="2115"/>
      <c r="G26" s="2115"/>
      <c r="H26" s="2115"/>
      <c r="I26" s="2120"/>
    </row>
    <row r="27" spans="1:9" ht="15">
      <c r="A27" s="2113"/>
      <c r="B27" s="2115"/>
      <c r="C27" s="2115"/>
      <c r="D27" s="2115"/>
      <c r="E27" s="2115"/>
      <c r="F27" s="2115"/>
      <c r="G27" s="2115"/>
      <c r="H27" s="2115"/>
      <c r="I27" s="2120"/>
    </row>
    <row r="28" spans="1:9" ht="15">
      <c r="A28" s="2113"/>
      <c r="B28" s="2115"/>
      <c r="C28" s="2115"/>
      <c r="D28" s="2115"/>
      <c r="E28" s="2115"/>
      <c r="F28" s="2115"/>
      <c r="G28" s="2115"/>
      <c r="H28" s="2115"/>
      <c r="I28" s="2120"/>
    </row>
    <row r="29" spans="1:9" ht="15">
      <c r="A29" s="2113"/>
      <c r="B29" s="2115"/>
      <c r="C29" s="2115"/>
      <c r="D29" s="2115"/>
      <c r="E29" s="2115"/>
      <c r="F29" s="2115"/>
      <c r="G29" s="2115"/>
      <c r="H29" s="2115"/>
      <c r="I29" s="2120"/>
    </row>
    <row r="30" spans="1:9" ht="15">
      <c r="A30" s="2113"/>
      <c r="B30" s="2115"/>
      <c r="C30" s="2115"/>
      <c r="D30" s="2115"/>
      <c r="E30" s="2115"/>
      <c r="F30" s="2115"/>
      <c r="G30" s="2115"/>
      <c r="H30" s="2115"/>
      <c r="I30" s="2120"/>
    </row>
    <row r="31" spans="1:9" ht="15.75" thickBot="1">
      <c r="A31" s="2116"/>
      <c r="B31" s="2117"/>
      <c r="C31" s="2117"/>
      <c r="D31" s="2117"/>
      <c r="E31" s="2117"/>
      <c r="F31" s="2117"/>
      <c r="G31" s="2117"/>
      <c r="H31" s="2117"/>
      <c r="I31" s="2121"/>
    </row>
    <row r="32" spans="1:9" ht="15">
      <c r="A32" s="409"/>
      <c r="B32" s="390"/>
      <c r="C32" s="390"/>
      <c r="D32" s="390"/>
      <c r="E32" s="390"/>
      <c r="F32" s="390"/>
      <c r="G32" s="390"/>
      <c r="H32" s="390"/>
      <c r="I32" s="390"/>
    </row>
    <row r="33" spans="1:13" ht="15">
      <c r="A33" s="409"/>
      <c r="B33" s="390"/>
      <c r="C33" s="390"/>
      <c r="D33" s="390"/>
      <c r="E33" s="390"/>
      <c r="F33" s="390"/>
      <c r="G33" s="390"/>
      <c r="H33" s="390"/>
      <c r="I33" s="390"/>
    </row>
    <row r="34" spans="1:13" ht="15">
      <c r="A34" s="409"/>
      <c r="B34" s="390"/>
      <c r="C34" s="390"/>
      <c r="D34" s="390"/>
      <c r="E34" s="390"/>
      <c r="F34" s="390"/>
      <c r="G34" s="390"/>
      <c r="H34" s="390"/>
      <c r="I34" s="390"/>
    </row>
    <row r="35" spans="1:13" ht="15">
      <c r="A35" s="409"/>
      <c r="B35" s="390"/>
      <c r="C35" s="390"/>
      <c r="D35" s="390"/>
      <c r="E35" s="390"/>
      <c r="F35" s="390"/>
      <c r="G35" s="390"/>
      <c r="H35" s="390"/>
      <c r="I35" s="390"/>
    </row>
    <row r="36" spans="1:13" ht="15">
      <c r="A36" s="409"/>
      <c r="B36" s="390"/>
      <c r="C36" s="390"/>
      <c r="D36" s="390"/>
      <c r="E36" s="390"/>
      <c r="F36" s="390"/>
      <c r="G36" s="390"/>
      <c r="H36" s="390"/>
      <c r="I36" s="390"/>
    </row>
    <row r="37" spans="1:13" ht="15">
      <c r="A37" s="409"/>
      <c r="B37" s="390"/>
      <c r="C37" s="390"/>
      <c r="D37" s="390"/>
      <c r="E37" s="390"/>
      <c r="F37" s="390"/>
      <c r="G37" s="390"/>
      <c r="H37" s="390"/>
      <c r="I37" s="390"/>
    </row>
    <row r="38" spans="1:13" ht="15">
      <c r="A38" s="409"/>
      <c r="B38" s="390"/>
      <c r="C38" s="390"/>
      <c r="D38" s="390"/>
      <c r="E38" s="390"/>
      <c r="F38" s="390"/>
      <c r="G38" s="390"/>
      <c r="H38" s="390"/>
      <c r="I38" s="390"/>
    </row>
    <row r="39" spans="1:13" ht="15">
      <c r="A39" s="409"/>
      <c r="B39" s="390"/>
      <c r="C39" s="390"/>
      <c r="D39" s="390"/>
      <c r="E39" s="390"/>
      <c r="F39" s="390"/>
      <c r="G39" s="390"/>
      <c r="H39" s="390"/>
      <c r="I39" s="390"/>
    </row>
    <row r="40" spans="1:13" ht="15">
      <c r="A40" s="13"/>
      <c r="B40" s="13"/>
      <c r="C40" s="13"/>
      <c r="D40" s="648"/>
      <c r="E40" s="648"/>
      <c r="F40" s="648"/>
      <c r="G40" s="648"/>
      <c r="H40" s="648"/>
      <c r="I40" s="13"/>
      <c r="J40" s="492"/>
      <c r="K40" s="21"/>
      <c r="L40" s="21"/>
      <c r="M40" s="21"/>
    </row>
    <row r="41" spans="1:13">
      <c r="A41" s="327" t="s">
        <v>1425</v>
      </c>
      <c r="B41" s="327"/>
      <c r="I41" s="316" t="s">
        <v>403</v>
      </c>
    </row>
    <row r="42" spans="1:13">
      <c r="A42" s="327" t="s">
        <v>8</v>
      </c>
      <c r="B42" s="78"/>
      <c r="I42" s="316" t="s">
        <v>9</v>
      </c>
    </row>
  </sheetData>
  <sheetProtection password="CF7A" sheet="1" objects="1" scenarios="1"/>
  <customSheetViews>
    <customSheetView guid="{0018DE7A-2A12-41D9-A6DC-D5782C59656B}" scale="80" fitToPage="1" showRuler="0" topLeftCell="A16">
      <selection activeCell="A42" sqref="A42"/>
      <pageMargins left="0.74803149606299213" right="0.74803149606299213" top="0.98425196850393704" bottom="0.98425196850393704" header="0.51181102362204722" footer="0.51181102362204722"/>
      <pageSetup paperSize="9" scale="69" orientation="landscape" r:id="rId1"/>
      <headerFooter alignWithMargins="0"/>
    </customSheetView>
  </customSheetViews>
  <mergeCells count="2">
    <mergeCell ref="E9:I9"/>
    <mergeCell ref="E11:I11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2"/>
  <headerFooter alignWithMargins="0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E54"/>
  <sheetViews>
    <sheetView topLeftCell="A40" workbookViewId="0">
      <selection activeCell="A7" sqref="A7"/>
    </sheetView>
  </sheetViews>
  <sheetFormatPr defaultColWidth="9.140625" defaultRowHeight="12.75"/>
  <cols>
    <col min="1" max="1" width="25.140625" style="1" customWidth="1"/>
    <col min="2" max="2" width="25.28515625" style="1" customWidth="1"/>
    <col min="3" max="3" width="32.28515625" style="1" customWidth="1"/>
    <col min="4" max="4" width="4.85546875" style="1" customWidth="1"/>
    <col min="5" max="5" width="11" style="1" customWidth="1"/>
    <col min="6" max="16384" width="9.140625" style="1"/>
  </cols>
  <sheetData>
    <row r="4" spans="1:5" ht="15">
      <c r="A4" s="76"/>
      <c r="D4" s="475"/>
      <c r="E4" s="75"/>
    </row>
    <row r="5" spans="1:5" ht="15">
      <c r="A5" s="326" t="s">
        <v>1424</v>
      </c>
      <c r="B5" s="835"/>
      <c r="C5" s="21"/>
      <c r="D5" s="328"/>
    </row>
    <row r="6" spans="1:5" ht="15">
      <c r="A6" s="326"/>
      <c r="B6" s="835"/>
      <c r="D6" s="309"/>
    </row>
    <row r="7" spans="1:5" ht="15.75">
      <c r="A7" s="1799" t="s">
        <v>907</v>
      </c>
      <c r="B7" s="792"/>
      <c r="C7" s="18"/>
    </row>
    <row r="8" spans="1:5" ht="16.5" thickBot="1">
      <c r="A8" s="700" t="s">
        <v>1660</v>
      </c>
      <c r="B8" s="836"/>
      <c r="D8" s="309"/>
    </row>
    <row r="9" spans="1:5" ht="13.5" thickTop="1">
      <c r="A9" s="748"/>
      <c r="B9" s="749"/>
      <c r="C9" s="893"/>
      <c r="D9" s="893"/>
      <c r="E9" s="707"/>
    </row>
    <row r="10" spans="1:5" ht="15.75" thickBot="1">
      <c r="A10" s="322" t="s">
        <v>1247</v>
      </c>
      <c r="B10" s="328"/>
      <c r="C10" s="2461" t="str">
        <f>'Cover '!F5</f>
        <v>(enter name)</v>
      </c>
      <c r="D10" s="2461"/>
      <c r="E10" s="2462"/>
    </row>
    <row r="11" spans="1:5" ht="15">
      <c r="A11" s="322"/>
      <c r="B11" s="328"/>
      <c r="C11" s="196"/>
      <c r="D11" s="196"/>
      <c r="E11" s="751"/>
    </row>
    <row r="12" spans="1:5" ht="15.75" thickBot="1">
      <c r="A12" s="322" t="s">
        <v>98</v>
      </c>
      <c r="B12" s="328"/>
      <c r="C12" s="2461" t="str">
        <f>'Cover '!F7</f>
        <v>(enter year end)</v>
      </c>
      <c r="D12" s="2461"/>
      <c r="E12" s="2462"/>
    </row>
    <row r="13" spans="1:5">
      <c r="A13" s="315"/>
      <c r="B13" s="328"/>
      <c r="C13" s="788"/>
      <c r="D13" s="788"/>
      <c r="E13" s="789"/>
    </row>
    <row r="14" spans="1:5" ht="15.75" thickBot="1">
      <c r="A14" s="322" t="s">
        <v>97</v>
      </c>
      <c r="B14" s="328"/>
      <c r="C14" s="2640"/>
      <c r="D14" s="2640"/>
      <c r="E14" s="2650"/>
    </row>
    <row r="15" spans="1:5" ht="13.5" thickBot="1">
      <c r="A15" s="332"/>
      <c r="B15" s="672"/>
      <c r="C15" s="838"/>
      <c r="D15" s="838"/>
      <c r="E15" s="839"/>
    </row>
    <row r="16" spans="1:5" ht="13.5" thickTop="1">
      <c r="A16" s="21"/>
      <c r="B16" s="328"/>
      <c r="C16" s="711"/>
      <c r="D16" s="711"/>
      <c r="E16" s="711"/>
    </row>
    <row r="17" spans="1:5" ht="15.75" thickBot="1">
      <c r="D17" s="475"/>
      <c r="E17" s="814" t="s">
        <v>371</v>
      </c>
    </row>
    <row r="18" spans="1:5" ht="15">
      <c r="A18" s="410"/>
      <c r="B18" s="411" t="s">
        <v>889</v>
      </c>
      <c r="C18" s="412"/>
      <c r="D18" s="482">
        <v>11</v>
      </c>
      <c r="E18" s="1974"/>
    </row>
    <row r="19" spans="1:5" ht="15">
      <c r="A19" s="413"/>
      <c r="B19" s="414" t="s">
        <v>890</v>
      </c>
      <c r="C19" s="415"/>
      <c r="D19" s="61">
        <v>12</v>
      </c>
      <c r="E19" s="1953"/>
    </row>
    <row r="20" spans="1:5" ht="25.5">
      <c r="A20" s="413"/>
      <c r="B20" s="416" t="s">
        <v>891</v>
      </c>
      <c r="C20" s="417" t="s">
        <v>43</v>
      </c>
      <c r="D20" s="61">
        <v>13</v>
      </c>
      <c r="E20" s="1953"/>
    </row>
    <row r="21" spans="1:5" ht="18" customHeight="1">
      <c r="A21" s="413"/>
      <c r="B21" s="418"/>
      <c r="C21" s="417" t="s">
        <v>44</v>
      </c>
      <c r="D21" s="61">
        <v>14</v>
      </c>
      <c r="E21" s="1953"/>
    </row>
    <row r="22" spans="1:5" s="18" customFormat="1" ht="15">
      <c r="A22" s="1332"/>
      <c r="B22" s="1333" t="s">
        <v>45</v>
      </c>
      <c r="C22" s="1334"/>
      <c r="D22" s="61">
        <v>15</v>
      </c>
      <c r="E22" s="1428">
        <f>E20+E21</f>
        <v>0</v>
      </c>
    </row>
    <row r="23" spans="1:5" s="18" customFormat="1" ht="15.75" customHeight="1">
      <c r="A23" s="1332"/>
      <c r="B23" s="1335" t="s">
        <v>46</v>
      </c>
      <c r="C23" s="1334"/>
      <c r="D23" s="61">
        <v>16</v>
      </c>
      <c r="E23" s="1428">
        <f>E18+E19+E22</f>
        <v>0</v>
      </c>
    </row>
    <row r="24" spans="1:5" ht="17.25" customHeight="1">
      <c r="A24" s="413" t="s">
        <v>47</v>
      </c>
      <c r="B24" s="414" t="s">
        <v>48</v>
      </c>
      <c r="C24" s="415"/>
      <c r="D24" s="61">
        <v>17</v>
      </c>
      <c r="E24" s="1953"/>
    </row>
    <row r="25" spans="1:5" ht="15">
      <c r="A25" s="413"/>
      <c r="B25" s="414" t="s">
        <v>49</v>
      </c>
      <c r="C25" s="415"/>
      <c r="D25" s="61">
        <v>18</v>
      </c>
      <c r="E25" s="1953"/>
    </row>
    <row r="26" spans="1:5" ht="15">
      <c r="A26" s="413"/>
      <c r="B26" s="414" t="s">
        <v>50</v>
      </c>
      <c r="C26" s="415"/>
      <c r="D26" s="61">
        <v>19</v>
      </c>
      <c r="E26" s="1953"/>
    </row>
    <row r="27" spans="1:5" ht="15">
      <c r="A27" s="413"/>
      <c r="B27" s="414" t="s">
        <v>51</v>
      </c>
      <c r="C27" s="415"/>
      <c r="D27" s="61">
        <v>20</v>
      </c>
      <c r="E27" s="1953"/>
    </row>
    <row r="28" spans="1:5" s="18" customFormat="1" ht="15">
      <c r="A28" s="1332"/>
      <c r="B28" s="1336" t="s">
        <v>52</v>
      </c>
      <c r="C28" s="1334"/>
      <c r="D28" s="61">
        <v>21</v>
      </c>
      <c r="E28" s="1428">
        <f>SUM(E24:E27)</f>
        <v>0</v>
      </c>
    </row>
    <row r="29" spans="1:5" s="18" customFormat="1" ht="27" customHeight="1">
      <c r="A29" s="1337"/>
      <c r="B29" s="2808" t="s">
        <v>57</v>
      </c>
      <c r="C29" s="2809"/>
      <c r="D29" s="61">
        <v>29</v>
      </c>
      <c r="E29" s="1428">
        <f>E23-E28</f>
        <v>0</v>
      </c>
    </row>
    <row r="30" spans="1:5" ht="15">
      <c r="A30" s="419"/>
      <c r="B30" s="420" t="s">
        <v>107</v>
      </c>
      <c r="C30" s="421"/>
      <c r="D30" s="61">
        <v>31</v>
      </c>
      <c r="E30" s="1953"/>
    </row>
    <row r="31" spans="1:5" ht="25.5" customHeight="1">
      <c r="A31" s="413"/>
      <c r="B31" s="422" t="s">
        <v>108</v>
      </c>
      <c r="C31" s="423" t="s">
        <v>109</v>
      </c>
      <c r="D31" s="61">
        <v>32</v>
      </c>
      <c r="E31" s="1953"/>
    </row>
    <row r="32" spans="1:5" ht="25.5">
      <c r="A32" s="413" t="s">
        <v>110</v>
      </c>
      <c r="B32" s="424"/>
      <c r="C32" s="425" t="s">
        <v>111</v>
      </c>
      <c r="D32" s="61">
        <v>33</v>
      </c>
      <c r="E32" s="1953"/>
    </row>
    <row r="33" spans="1:5" s="18" customFormat="1" ht="15">
      <c r="A33" s="1332"/>
      <c r="B33" s="1339" t="s">
        <v>112</v>
      </c>
      <c r="C33" s="1340"/>
      <c r="D33" s="61">
        <v>34</v>
      </c>
      <c r="E33" s="1428">
        <f>E31+E32</f>
        <v>0</v>
      </c>
    </row>
    <row r="34" spans="1:5" ht="15">
      <c r="A34" s="413"/>
      <c r="B34" s="420" t="s">
        <v>113</v>
      </c>
      <c r="C34" s="426"/>
      <c r="D34" s="61">
        <v>35</v>
      </c>
      <c r="E34" s="1953"/>
    </row>
    <row r="35" spans="1:5" s="18" customFormat="1" ht="15">
      <c r="A35" s="1337"/>
      <c r="B35" s="1338" t="s">
        <v>114</v>
      </c>
      <c r="C35" s="1340"/>
      <c r="D35" s="61">
        <v>39</v>
      </c>
      <c r="E35" s="1428">
        <f>E30+E33+E34</f>
        <v>0</v>
      </c>
    </row>
    <row r="36" spans="1:5" ht="15">
      <c r="A36" s="419"/>
      <c r="B36" s="414" t="s">
        <v>890</v>
      </c>
      <c r="C36" s="427"/>
      <c r="D36" s="61">
        <v>41</v>
      </c>
      <c r="E36" s="1953"/>
    </row>
    <row r="37" spans="1:5" ht="15">
      <c r="A37" s="188"/>
      <c r="B37" s="71"/>
      <c r="C37" s="417" t="s">
        <v>115</v>
      </c>
      <c r="D37" s="61">
        <v>42</v>
      </c>
      <c r="E37" s="1953"/>
    </row>
    <row r="38" spans="1:5" ht="15">
      <c r="A38" s="188"/>
      <c r="B38" s="428" t="s">
        <v>116</v>
      </c>
      <c r="C38" s="417" t="s">
        <v>117</v>
      </c>
      <c r="D38" s="61">
        <v>43</v>
      </c>
      <c r="E38" s="1953"/>
    </row>
    <row r="39" spans="1:5" ht="15">
      <c r="A39" s="188"/>
      <c r="B39" s="429" t="s">
        <v>118</v>
      </c>
      <c r="C39" s="417" t="s">
        <v>119</v>
      </c>
      <c r="D39" s="61">
        <v>44</v>
      </c>
      <c r="E39" s="1953"/>
    </row>
    <row r="40" spans="1:5" ht="15">
      <c r="A40" s="430" t="s">
        <v>120</v>
      </c>
      <c r="B40" s="431"/>
      <c r="C40" s="417" t="s">
        <v>121</v>
      </c>
      <c r="D40" s="61">
        <v>45</v>
      </c>
      <c r="E40" s="1953"/>
    </row>
    <row r="41" spans="1:5" s="18" customFormat="1" ht="15">
      <c r="A41" s="188" t="s">
        <v>122</v>
      </c>
      <c r="B41" s="1341" t="s">
        <v>123</v>
      </c>
      <c r="C41" s="1342"/>
      <c r="D41" s="61">
        <v>46</v>
      </c>
      <c r="E41" s="1428">
        <f>SUM(E36:E40)</f>
        <v>0</v>
      </c>
    </row>
    <row r="42" spans="1:5" ht="15">
      <c r="A42" s="188"/>
      <c r="B42" s="432" t="s">
        <v>124</v>
      </c>
      <c r="C42" s="433"/>
      <c r="D42" s="61">
        <v>47</v>
      </c>
      <c r="E42" s="1390">
        <f>E22</f>
        <v>0</v>
      </c>
    </row>
    <row r="43" spans="1:5" s="18" customFormat="1" ht="15">
      <c r="A43" s="1224"/>
      <c r="B43" s="1341" t="s">
        <v>125</v>
      </c>
      <c r="C43" s="1342"/>
      <c r="D43" s="61">
        <v>48</v>
      </c>
      <c r="E43" s="1428">
        <f>E41+E42</f>
        <v>0</v>
      </c>
    </row>
    <row r="44" spans="1:5" ht="26.25" customHeight="1">
      <c r="A44" s="188"/>
      <c r="B44" s="2810" t="s">
        <v>126</v>
      </c>
      <c r="C44" s="2745"/>
      <c r="D44" s="61">
        <v>49</v>
      </c>
      <c r="E44" s="1953"/>
    </row>
    <row r="45" spans="1:5" s="18" customFormat="1" ht="15">
      <c r="A45" s="1343"/>
      <c r="B45" s="1341" t="s">
        <v>127</v>
      </c>
      <c r="C45" s="1342"/>
      <c r="D45" s="61">
        <v>59</v>
      </c>
      <c r="E45" s="1428">
        <f>E43+E44</f>
        <v>0</v>
      </c>
    </row>
    <row r="46" spans="1:5" ht="15">
      <c r="A46" s="434" t="s">
        <v>128</v>
      </c>
      <c r="B46" s="435"/>
      <c r="C46" s="433"/>
      <c r="D46" s="61">
        <v>61</v>
      </c>
      <c r="E46" s="1390" t="e">
        <f>E41/E43*100</f>
        <v>#DIV/0!</v>
      </c>
    </row>
    <row r="47" spans="1:5" ht="15">
      <c r="A47" s="2811" t="s">
        <v>872</v>
      </c>
      <c r="B47" s="432" t="s">
        <v>1173</v>
      </c>
      <c r="C47" s="415"/>
      <c r="D47" s="61">
        <v>62</v>
      </c>
      <c r="E47" s="1953"/>
    </row>
    <row r="48" spans="1:5" ht="15">
      <c r="A48" s="2796"/>
      <c r="B48" s="432" t="s">
        <v>1174</v>
      </c>
      <c r="C48" s="415"/>
      <c r="D48" s="61">
        <v>63</v>
      </c>
      <c r="E48" s="1953"/>
    </row>
    <row r="49" spans="1:5" ht="15.75" thickBot="1">
      <c r="A49" s="2812"/>
      <c r="B49" s="436" t="s">
        <v>1175</v>
      </c>
      <c r="C49" s="437"/>
      <c r="D49" s="544">
        <v>64</v>
      </c>
      <c r="E49" s="1977"/>
    </row>
    <row r="50" spans="1:5" ht="15">
      <c r="A50" s="438"/>
      <c r="B50" s="439"/>
      <c r="C50" s="438"/>
      <c r="D50" s="492"/>
      <c r="E50" s="21"/>
    </row>
    <row r="51" spans="1:5" ht="15">
      <c r="A51" s="438"/>
      <c r="B51" s="439"/>
      <c r="C51" s="438"/>
      <c r="D51" s="492"/>
      <c r="E51" s="21"/>
    </row>
    <row r="52" spans="1:5" ht="15">
      <c r="A52" s="440"/>
      <c r="B52" s="441"/>
      <c r="C52" s="440"/>
      <c r="D52" s="648"/>
      <c r="E52" s="13"/>
    </row>
    <row r="53" spans="1:5">
      <c r="A53" s="327" t="s">
        <v>1425</v>
      </c>
      <c r="B53" s="327"/>
      <c r="E53" s="316" t="s">
        <v>403</v>
      </c>
    </row>
    <row r="54" spans="1:5">
      <c r="A54" s="327" t="s">
        <v>10</v>
      </c>
      <c r="B54" s="78"/>
      <c r="E54" s="316" t="s">
        <v>871</v>
      </c>
    </row>
  </sheetData>
  <sheetProtection password="CF7A" sheet="1" objects="1" scenarios="1"/>
  <customSheetViews>
    <customSheetView guid="{0018DE7A-2A12-41D9-A6DC-D5782C59656B}" fitToPage="1" showRuler="0" topLeftCell="A40">
      <selection activeCell="A51" sqref="A51"/>
      <pageMargins left="0.75" right="0.75" top="1" bottom="1" header="0.5" footer="0.5"/>
      <pageSetup paperSize="9" scale="84" orientation="portrait" r:id="rId1"/>
      <headerFooter alignWithMargins="0"/>
    </customSheetView>
  </customSheetViews>
  <mergeCells count="6">
    <mergeCell ref="B29:C29"/>
    <mergeCell ref="B44:C44"/>
    <mergeCell ref="A47:A49"/>
    <mergeCell ref="C10:E10"/>
    <mergeCell ref="C12:E12"/>
    <mergeCell ref="C14:E14"/>
  </mergeCells>
  <phoneticPr fontId="9" type="noConversion"/>
  <pageMargins left="0.75" right="0.75" top="1" bottom="1" header="0.5" footer="0.5"/>
  <pageSetup paperSize="9" scale="81" orientation="portrait" r:id="rId2"/>
  <headerFooter alignWithMargins="0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L37"/>
  <sheetViews>
    <sheetView topLeftCell="C1" zoomScale="80" workbookViewId="0">
      <selection activeCell="G12" sqref="G12:L12"/>
    </sheetView>
  </sheetViews>
  <sheetFormatPr defaultColWidth="9.140625" defaultRowHeight="12.75"/>
  <cols>
    <col min="1" max="1" width="20" style="1" customWidth="1"/>
    <col min="2" max="12" width="12.7109375" style="1" customWidth="1"/>
    <col min="13" max="16384" width="9.140625" style="1"/>
  </cols>
  <sheetData>
    <row r="4" spans="1:12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5"/>
    </row>
    <row r="5" spans="1:12" ht="15">
      <c r="A5" s="326" t="s">
        <v>1424</v>
      </c>
      <c r="B5" s="835"/>
      <c r="D5" s="309"/>
      <c r="F5" s="76"/>
      <c r="G5" s="76"/>
      <c r="H5" s="76"/>
      <c r="I5" s="76"/>
      <c r="J5" s="76"/>
      <c r="K5" s="76"/>
      <c r="L5" s="76"/>
    </row>
    <row r="6" spans="1:12" ht="15.75">
      <c r="A6" s="1799" t="s">
        <v>908</v>
      </c>
      <c r="B6" s="792"/>
      <c r="C6" s="18"/>
      <c r="D6" s="309"/>
      <c r="F6" s="76"/>
      <c r="G6" s="76"/>
      <c r="H6" s="76"/>
      <c r="I6" s="76"/>
      <c r="J6" s="76"/>
      <c r="L6" s="76"/>
    </row>
    <row r="7" spans="1:12" ht="15.75">
      <c r="A7" s="702"/>
      <c r="B7" s="792"/>
      <c r="C7" s="18"/>
      <c r="D7" s="309"/>
      <c r="F7" s="1143"/>
      <c r="G7" s="337"/>
      <c r="H7" s="337"/>
      <c r="I7" s="337"/>
      <c r="J7" s="76"/>
      <c r="K7" s="76"/>
      <c r="L7" s="76"/>
    </row>
    <row r="8" spans="1:12" ht="15.75" thickBot="1">
      <c r="A8" s="326"/>
      <c r="B8" s="836"/>
      <c r="D8" s="309"/>
      <c r="F8" s="76"/>
      <c r="G8" s="76"/>
      <c r="H8" s="76"/>
      <c r="I8" s="76"/>
      <c r="J8" s="76"/>
      <c r="K8" s="76"/>
      <c r="L8" s="76"/>
    </row>
    <row r="9" spans="1:12" ht="13.5" thickTop="1">
      <c r="A9" s="748"/>
      <c r="B9" s="749"/>
      <c r="C9" s="893"/>
      <c r="D9" s="893"/>
      <c r="E9" s="893"/>
      <c r="F9" s="893"/>
      <c r="G9" s="893"/>
      <c r="H9" s="893"/>
      <c r="I9" s="893"/>
      <c r="J9" s="893"/>
      <c r="K9" s="893"/>
      <c r="L9" s="707"/>
    </row>
    <row r="10" spans="1:12" ht="15.75" thickBot="1">
      <c r="A10" s="322" t="s">
        <v>1247</v>
      </c>
      <c r="B10" s="328"/>
      <c r="C10" s="21"/>
      <c r="D10" s="21"/>
      <c r="E10" s="21"/>
      <c r="F10" s="337"/>
      <c r="G10" s="2600" t="str">
        <f>'Cover '!F5</f>
        <v>(enter name)</v>
      </c>
      <c r="H10" s="2600"/>
      <c r="I10" s="2600"/>
      <c r="J10" s="2600"/>
      <c r="K10" s="2600"/>
      <c r="L10" s="2601"/>
    </row>
    <row r="11" spans="1:12" ht="15">
      <c r="A11" s="322"/>
      <c r="B11" s="328"/>
      <c r="C11" s="21"/>
      <c r="D11" s="21"/>
      <c r="E11" s="21"/>
      <c r="F11" s="337"/>
      <c r="G11" s="337"/>
      <c r="H11" s="337"/>
      <c r="I11" s="337"/>
      <c r="J11" s="337"/>
      <c r="K11" s="337"/>
      <c r="L11" s="751"/>
    </row>
    <row r="12" spans="1:12" ht="15.75" thickBot="1">
      <c r="A12" s="322" t="s">
        <v>98</v>
      </c>
      <c r="B12" s="328"/>
      <c r="C12" s="21"/>
      <c r="D12" s="21"/>
      <c r="E12" s="21"/>
      <c r="F12" s="337"/>
      <c r="G12" s="2600" t="str">
        <f>'Cover '!F7</f>
        <v>(enter year end)</v>
      </c>
      <c r="H12" s="2600"/>
      <c r="I12" s="2600"/>
      <c r="J12" s="2600"/>
      <c r="K12" s="2600"/>
      <c r="L12" s="2601"/>
    </row>
    <row r="13" spans="1:12">
      <c r="A13" s="315"/>
      <c r="B13" s="328"/>
      <c r="C13" s="711"/>
      <c r="D13" s="711"/>
      <c r="E13" s="21"/>
      <c r="F13" s="337"/>
      <c r="G13" s="337"/>
      <c r="H13" s="337"/>
      <c r="I13" s="337"/>
      <c r="J13" s="337"/>
      <c r="K13" s="337"/>
      <c r="L13" s="789"/>
    </row>
    <row r="14" spans="1:12" ht="15.75" thickBot="1">
      <c r="A14" s="322" t="s">
        <v>97</v>
      </c>
      <c r="B14" s="328"/>
      <c r="C14" s="21"/>
      <c r="D14" s="21"/>
      <c r="E14" s="21"/>
      <c r="F14" s="337"/>
      <c r="G14" s="2813"/>
      <c r="H14" s="2813"/>
      <c r="I14" s="2813"/>
      <c r="J14" s="2813"/>
      <c r="K14" s="2813"/>
      <c r="L14" s="2814"/>
    </row>
    <row r="15" spans="1:12" ht="13.5" thickBot="1">
      <c r="A15" s="332"/>
      <c r="B15" s="672"/>
      <c r="C15" s="790"/>
      <c r="D15" s="790"/>
      <c r="E15" s="790"/>
      <c r="F15" s="790"/>
      <c r="G15" s="894"/>
      <c r="H15" s="894"/>
      <c r="I15" s="894"/>
      <c r="J15" s="894"/>
      <c r="K15" s="894"/>
      <c r="L15" s="839"/>
    </row>
    <row r="16" spans="1:12" ht="13.5" thickTop="1">
      <c r="A16" s="21"/>
      <c r="B16" s="328"/>
      <c r="C16" s="711"/>
      <c r="D16" s="711"/>
      <c r="E16" s="711"/>
      <c r="F16" s="711"/>
      <c r="G16" s="337"/>
      <c r="H16" s="337"/>
      <c r="I16" s="337"/>
      <c r="J16" s="337"/>
      <c r="K16" s="337"/>
      <c r="L16" s="711"/>
    </row>
    <row r="17" spans="1:12">
      <c r="A17" s="21"/>
      <c r="B17" s="328"/>
      <c r="C17" s="711"/>
      <c r="D17" s="711"/>
      <c r="E17" s="711"/>
      <c r="F17" s="711"/>
      <c r="G17" s="337"/>
      <c r="H17" s="337"/>
      <c r="I17" s="337"/>
      <c r="J17" s="337"/>
      <c r="K17" s="337"/>
      <c r="L17" s="711"/>
    </row>
    <row r="18" spans="1:12" ht="13.5" thickBot="1">
      <c r="L18" s="1344" t="s">
        <v>371</v>
      </c>
    </row>
    <row r="19" spans="1:12" ht="24">
      <c r="A19" s="204" t="s">
        <v>143</v>
      </c>
      <c r="B19" s="203" t="s">
        <v>144</v>
      </c>
      <c r="C19" s="1141"/>
      <c r="D19" s="198" t="s">
        <v>30</v>
      </c>
      <c r="E19" s="198" t="s">
        <v>145</v>
      </c>
      <c r="F19" s="203" t="s">
        <v>146</v>
      </c>
      <c r="G19" s="1141"/>
      <c r="H19" s="198" t="s">
        <v>147</v>
      </c>
      <c r="I19" s="198" t="s">
        <v>148</v>
      </c>
      <c r="J19" s="203" t="s">
        <v>149</v>
      </c>
      <c r="K19" s="1141"/>
      <c r="L19" s="200" t="s">
        <v>150</v>
      </c>
    </row>
    <row r="20" spans="1:12" ht="56.25">
      <c r="A20" s="921"/>
      <c r="B20" s="74" t="s">
        <v>151</v>
      </c>
      <c r="C20" s="74" t="s">
        <v>152</v>
      </c>
      <c r="D20" s="77"/>
      <c r="E20" s="77" t="s">
        <v>153</v>
      </c>
      <c r="F20" s="74" t="s">
        <v>1061</v>
      </c>
      <c r="G20" s="74" t="s">
        <v>154</v>
      </c>
      <c r="H20" s="77" t="s">
        <v>155</v>
      </c>
      <c r="I20" s="77" t="s">
        <v>156</v>
      </c>
      <c r="J20" s="74" t="s">
        <v>1061</v>
      </c>
      <c r="K20" s="74" t="s">
        <v>154</v>
      </c>
      <c r="L20" s="209" t="s">
        <v>157</v>
      </c>
    </row>
    <row r="21" spans="1:12" ht="13.5" thickBot="1">
      <c r="A21" s="899">
        <v>1</v>
      </c>
      <c r="B21" s="73">
        <v>2</v>
      </c>
      <c r="C21" s="73">
        <v>3</v>
      </c>
      <c r="D21" s="73">
        <v>4</v>
      </c>
      <c r="E21" s="73">
        <v>5</v>
      </c>
      <c r="F21" s="73">
        <v>6</v>
      </c>
      <c r="G21" s="73">
        <v>7</v>
      </c>
      <c r="H21" s="73">
        <v>8</v>
      </c>
      <c r="I21" s="73">
        <v>9</v>
      </c>
      <c r="J21" s="73">
        <v>10</v>
      </c>
      <c r="K21" s="73">
        <v>11</v>
      </c>
      <c r="L21" s="900">
        <v>12</v>
      </c>
    </row>
    <row r="22" spans="1:12">
      <c r="A22" s="2122"/>
      <c r="B22" s="2123"/>
      <c r="C22" s="2123"/>
      <c r="D22" s="2123"/>
      <c r="E22" s="2123"/>
      <c r="F22" s="2123"/>
      <c r="G22" s="2123"/>
      <c r="H22" s="2123"/>
      <c r="I22" s="2123"/>
      <c r="J22" s="2123"/>
      <c r="K22" s="2123"/>
      <c r="L22" s="2129"/>
    </row>
    <row r="23" spans="1:12">
      <c r="A23" s="2124"/>
      <c r="B23" s="2125"/>
      <c r="C23" s="2125"/>
      <c r="D23" s="2125"/>
      <c r="E23" s="2125"/>
      <c r="F23" s="2125"/>
      <c r="G23" s="2125"/>
      <c r="H23" s="2125"/>
      <c r="I23" s="2125"/>
      <c r="J23" s="2125"/>
      <c r="K23" s="2125"/>
      <c r="L23" s="2130"/>
    </row>
    <row r="24" spans="1:12">
      <c r="A24" s="2124"/>
      <c r="B24" s="2125"/>
      <c r="C24" s="2125"/>
      <c r="D24" s="2125"/>
      <c r="E24" s="2125"/>
      <c r="F24" s="2125"/>
      <c r="G24" s="2125"/>
      <c r="H24" s="2125"/>
      <c r="I24" s="2125"/>
      <c r="J24" s="2125"/>
      <c r="K24" s="2125"/>
      <c r="L24" s="2130"/>
    </row>
    <row r="25" spans="1:12">
      <c r="A25" s="2124"/>
      <c r="B25" s="2125"/>
      <c r="C25" s="2125"/>
      <c r="D25" s="2125"/>
      <c r="E25" s="2125"/>
      <c r="F25" s="2125"/>
      <c r="G25" s="2125"/>
      <c r="H25" s="2125"/>
      <c r="I25" s="2125"/>
      <c r="J25" s="2125"/>
      <c r="K25" s="2125"/>
      <c r="L25" s="2130"/>
    </row>
    <row r="26" spans="1:12">
      <c r="A26" s="2124"/>
      <c r="B26" s="2125"/>
      <c r="C26" s="2125"/>
      <c r="D26" s="2125"/>
      <c r="E26" s="2125"/>
      <c r="F26" s="2125"/>
      <c r="G26" s="2125"/>
      <c r="H26" s="2125"/>
      <c r="I26" s="2125"/>
      <c r="J26" s="2125"/>
      <c r="K26" s="2125"/>
      <c r="L26" s="2130"/>
    </row>
    <row r="27" spans="1:12">
      <c r="A27" s="2124"/>
      <c r="B27" s="2125"/>
      <c r="C27" s="2125"/>
      <c r="D27" s="2125"/>
      <c r="E27" s="2125"/>
      <c r="F27" s="2125"/>
      <c r="G27" s="2125"/>
      <c r="H27" s="2125"/>
      <c r="I27" s="2125"/>
      <c r="J27" s="2125"/>
      <c r="K27" s="2125"/>
      <c r="L27" s="2130"/>
    </row>
    <row r="28" spans="1:12">
      <c r="A28" s="2124"/>
      <c r="B28" s="2125"/>
      <c r="C28" s="2125"/>
      <c r="D28" s="2125"/>
      <c r="E28" s="2125"/>
      <c r="F28" s="2125"/>
      <c r="G28" s="2125"/>
      <c r="H28" s="2125"/>
      <c r="I28" s="2125"/>
      <c r="J28" s="2125"/>
      <c r="K28" s="2125"/>
      <c r="L28" s="2130"/>
    </row>
    <row r="29" spans="1:12">
      <c r="A29" s="2124"/>
      <c r="B29" s="2126"/>
      <c r="C29" s="2126"/>
      <c r="D29" s="2126"/>
      <c r="E29" s="2126"/>
      <c r="F29" s="2126"/>
      <c r="G29" s="2126"/>
      <c r="H29" s="2126"/>
      <c r="I29" s="2126"/>
      <c r="J29" s="2126"/>
      <c r="K29" s="2126"/>
      <c r="L29" s="2131"/>
    </row>
    <row r="30" spans="1:12">
      <c r="A30" s="2124"/>
      <c r="B30" s="2126"/>
      <c r="C30" s="2126"/>
      <c r="D30" s="2126"/>
      <c r="E30" s="2126"/>
      <c r="F30" s="2126"/>
      <c r="G30" s="2126"/>
      <c r="H30" s="2126"/>
      <c r="I30" s="2126"/>
      <c r="J30" s="2126"/>
      <c r="K30" s="2126"/>
      <c r="L30" s="2131"/>
    </row>
    <row r="31" spans="1:12" ht="13.5" thickBot="1">
      <c r="A31" s="2127"/>
      <c r="B31" s="2128"/>
      <c r="C31" s="2128"/>
      <c r="D31" s="2128"/>
      <c r="E31" s="2128"/>
      <c r="F31" s="2128"/>
      <c r="G31" s="2128"/>
      <c r="H31" s="2128"/>
      <c r="I31" s="2128"/>
      <c r="J31" s="2128"/>
      <c r="K31" s="2128"/>
      <c r="L31" s="2132"/>
    </row>
    <row r="32" spans="1:12">
      <c r="A32" s="442"/>
      <c r="B32" s="1142"/>
      <c r="C32" s="1142"/>
      <c r="D32" s="1142"/>
      <c r="E32" s="1142"/>
      <c r="F32" s="1142"/>
      <c r="G32" s="1142"/>
      <c r="H32" s="1142"/>
      <c r="I32" s="1142"/>
      <c r="J32" s="1142"/>
      <c r="K32" s="1142"/>
      <c r="L32" s="1142"/>
    </row>
    <row r="33" spans="1:12">
      <c r="A33" s="442"/>
      <c r="B33" s="1142"/>
      <c r="C33" s="1142"/>
      <c r="D33" s="1142"/>
      <c r="E33" s="1142"/>
      <c r="F33" s="1142"/>
      <c r="G33" s="1142"/>
      <c r="H33" s="1142"/>
      <c r="I33" s="1142"/>
      <c r="J33" s="1142"/>
      <c r="K33" s="1142"/>
      <c r="L33" s="1142"/>
    </row>
    <row r="34" spans="1:12">
      <c r="A34" s="442"/>
      <c r="B34" s="1142"/>
      <c r="C34" s="1142"/>
      <c r="D34" s="1142"/>
      <c r="E34" s="1142"/>
      <c r="F34" s="1142"/>
      <c r="G34" s="1142"/>
      <c r="H34" s="1142"/>
      <c r="I34" s="1142"/>
      <c r="J34" s="1142"/>
      <c r="K34" s="1142"/>
      <c r="L34" s="1142"/>
    </row>
    <row r="35" spans="1:12" ht="15">
      <c r="A35" s="611"/>
      <c r="B35" s="281"/>
      <c r="C35" s="611"/>
      <c r="D35" s="648"/>
      <c r="E35" s="13"/>
      <c r="F35" s="13"/>
      <c r="G35" s="13"/>
      <c r="H35" s="13"/>
      <c r="I35" s="13"/>
      <c r="J35" s="13"/>
      <c r="K35" s="13"/>
      <c r="L35" s="13"/>
    </row>
    <row r="36" spans="1:12">
      <c r="A36" s="327" t="s">
        <v>1425</v>
      </c>
      <c r="B36" s="327"/>
      <c r="L36" s="316" t="s">
        <v>403</v>
      </c>
    </row>
    <row r="37" spans="1:12">
      <c r="A37" s="327" t="s">
        <v>873</v>
      </c>
      <c r="B37" s="78"/>
      <c r="L37" s="316" t="s">
        <v>916</v>
      </c>
    </row>
  </sheetData>
  <sheetProtection password="CF7A" sheet="1" objects="1" scenarios="1"/>
  <customSheetViews>
    <customSheetView guid="{0018DE7A-2A12-41D9-A6DC-D5782C59656B}" scale="80" fitToPage="1" showRuler="0" topLeftCell="A13">
      <selection activeCell="A34" sqref="A34"/>
      <pageMargins left="0.75" right="0.75" top="1" bottom="1" header="0.5" footer="0.5"/>
      <pageSetup paperSize="9" scale="87" orientation="landscape" r:id="rId1"/>
      <headerFooter alignWithMargins="0"/>
    </customSheetView>
  </customSheetViews>
  <mergeCells count="3">
    <mergeCell ref="G10:L10"/>
    <mergeCell ref="G12:L12"/>
    <mergeCell ref="G14:L14"/>
  </mergeCells>
  <phoneticPr fontId="9" type="noConversion"/>
  <pageMargins left="0.75" right="0.75" top="1" bottom="1" header="0.5" footer="0.5"/>
  <pageSetup paperSize="9" scale="82" orientation="landscape" r:id="rId2"/>
  <headerFooter alignWithMargins="0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H40"/>
  <sheetViews>
    <sheetView topLeftCell="C31" zoomScale="80" workbookViewId="0">
      <selection activeCell="D11" sqref="D11:H11"/>
    </sheetView>
  </sheetViews>
  <sheetFormatPr defaultColWidth="9.140625" defaultRowHeight="12.75"/>
  <cols>
    <col min="1" max="1" width="37.140625" style="1" customWidth="1"/>
    <col min="2" max="2" width="21.85546875" style="1" customWidth="1"/>
    <col min="3" max="4" width="22.140625" style="1" customWidth="1"/>
    <col min="5" max="5" width="21.28515625" style="1" customWidth="1"/>
    <col min="6" max="6" width="20.140625" style="1" customWidth="1"/>
    <col min="7" max="7" width="19.7109375" style="1" customWidth="1"/>
    <col min="8" max="8" width="17.7109375" style="1" customWidth="1"/>
    <col min="9" max="16384" width="9.140625" style="1"/>
  </cols>
  <sheetData>
    <row r="4" spans="1:8">
      <c r="A4" s="76"/>
      <c r="H4" s="75"/>
    </row>
    <row r="5" spans="1:8" ht="15">
      <c r="A5" s="326" t="s">
        <v>1424</v>
      </c>
      <c r="B5" s="835"/>
      <c r="D5" s="309"/>
    </row>
    <row r="6" spans="1:8" ht="15.75">
      <c r="A6" s="1799" t="s">
        <v>909</v>
      </c>
      <c r="B6" s="792"/>
      <c r="C6" s="18"/>
      <c r="D6" s="309"/>
    </row>
    <row r="7" spans="1:8" ht="15.75" thickBot="1">
      <c r="A7" s="326"/>
      <c r="B7" s="836"/>
      <c r="D7" s="309"/>
    </row>
    <row r="8" spans="1:8" ht="13.5" thickTop="1">
      <c r="A8" s="748"/>
      <c r="B8" s="749"/>
      <c r="C8" s="706"/>
      <c r="D8" s="706"/>
      <c r="E8" s="706"/>
      <c r="F8" s="706"/>
      <c r="G8" s="706"/>
      <c r="H8" s="707"/>
    </row>
    <row r="9" spans="1:8" ht="15.75" thickBot="1">
      <c r="A9" s="322" t="s">
        <v>1247</v>
      </c>
      <c r="B9" s="328"/>
      <c r="C9" s="1009"/>
      <c r="D9" s="2461" t="str">
        <f>'Cover '!F5</f>
        <v>(enter name)</v>
      </c>
      <c r="E9" s="2461"/>
      <c r="F9" s="2461"/>
      <c r="G9" s="2461"/>
      <c r="H9" s="2462"/>
    </row>
    <row r="10" spans="1:8">
      <c r="A10" s="315"/>
      <c r="B10" s="328"/>
      <c r="C10" s="711"/>
      <c r="D10" s="788"/>
      <c r="E10" s="788"/>
      <c r="F10" s="788"/>
      <c r="G10" s="788"/>
      <c r="H10" s="789"/>
    </row>
    <row r="11" spans="1:8" ht="15.75" thickBot="1">
      <c r="A11" s="322" t="s">
        <v>98</v>
      </c>
      <c r="B11" s="328"/>
      <c r="C11" s="21"/>
      <c r="D11" s="2461" t="str">
        <f>'Cover '!F7</f>
        <v>(enter year end)</v>
      </c>
      <c r="E11" s="2461"/>
      <c r="F11" s="2461"/>
      <c r="G11" s="2461"/>
      <c r="H11" s="2462"/>
    </row>
    <row r="12" spans="1:8" ht="13.5" thickBot="1">
      <c r="A12" s="332"/>
      <c r="B12" s="672"/>
      <c r="C12" s="790"/>
      <c r="D12" s="838"/>
      <c r="E12" s="838"/>
      <c r="F12" s="838"/>
      <c r="G12" s="838"/>
      <c r="H12" s="839"/>
    </row>
    <row r="13" spans="1:8" ht="13.5" thickTop="1">
      <c r="A13" s="21"/>
      <c r="B13" s="328"/>
      <c r="C13" s="711"/>
      <c r="D13" s="711"/>
      <c r="E13" s="711"/>
      <c r="F13" s="711"/>
      <c r="G13" s="711"/>
      <c r="H13" s="711"/>
    </row>
    <row r="14" spans="1:8" ht="13.5" thickBot="1">
      <c r="A14" s="21"/>
      <c r="B14" s="328"/>
      <c r="C14" s="711"/>
      <c r="D14" s="711"/>
      <c r="E14" s="711"/>
      <c r="F14" s="711"/>
      <c r="G14" s="711"/>
      <c r="H14" s="814" t="s">
        <v>371</v>
      </c>
    </row>
    <row r="15" spans="1:8" ht="74.25" customHeight="1">
      <c r="A15" s="386" t="s">
        <v>23</v>
      </c>
      <c r="B15" s="357" t="s">
        <v>24</v>
      </c>
      <c r="C15" s="357" t="s">
        <v>25</v>
      </c>
      <c r="D15" s="357" t="s">
        <v>26</v>
      </c>
      <c r="E15" s="357" t="s">
        <v>27</v>
      </c>
      <c r="F15" s="357" t="s">
        <v>860</v>
      </c>
      <c r="G15" s="357" t="s">
        <v>861</v>
      </c>
      <c r="H15" s="358" t="s">
        <v>1161</v>
      </c>
    </row>
    <row r="16" spans="1:8" ht="16.5" thickBot="1">
      <c r="A16" s="387">
        <v>1</v>
      </c>
      <c r="B16" s="361">
        <v>2</v>
      </c>
      <c r="C16" s="361">
        <v>3</v>
      </c>
      <c r="D16" s="361">
        <v>4</v>
      </c>
      <c r="E16" s="361">
        <v>5</v>
      </c>
      <c r="F16" s="361">
        <v>6</v>
      </c>
      <c r="G16" s="361">
        <v>7</v>
      </c>
      <c r="H16" s="362">
        <v>8</v>
      </c>
    </row>
    <row r="17" spans="1:8" ht="15">
      <c r="A17" s="2111"/>
      <c r="B17" s="2112"/>
      <c r="C17" s="2112"/>
      <c r="D17" s="1468">
        <f>B17+C17</f>
        <v>0</v>
      </c>
      <c r="E17" s="2112"/>
      <c r="F17" s="2112"/>
      <c r="G17" s="2112"/>
      <c r="H17" s="1469">
        <f>D17-E17-F17-G17</f>
        <v>0</v>
      </c>
    </row>
    <row r="18" spans="1:8" ht="15">
      <c r="A18" s="2113"/>
      <c r="B18" s="2115"/>
      <c r="C18" s="2115"/>
      <c r="D18" s="1470">
        <f>B18+C18</f>
        <v>0</v>
      </c>
      <c r="E18" s="2115"/>
      <c r="F18" s="2115"/>
      <c r="G18" s="2115"/>
      <c r="H18" s="1471">
        <f>D18-E18-F18-G18</f>
        <v>0</v>
      </c>
    </row>
    <row r="19" spans="1:8" ht="15">
      <c r="A19" s="2113"/>
      <c r="B19" s="2115"/>
      <c r="C19" s="2115"/>
      <c r="D19" s="1470">
        <f t="shared" ref="D19:D29" si="0">B19+C19</f>
        <v>0</v>
      </c>
      <c r="E19" s="2115"/>
      <c r="F19" s="2115"/>
      <c r="G19" s="2115"/>
      <c r="H19" s="1471">
        <f t="shared" ref="H19:H29" si="1">D19-E19-F19-G19</f>
        <v>0</v>
      </c>
    </row>
    <row r="20" spans="1:8" ht="15">
      <c r="A20" s="2113"/>
      <c r="B20" s="2115"/>
      <c r="C20" s="2115"/>
      <c r="D20" s="1470">
        <f t="shared" si="0"/>
        <v>0</v>
      </c>
      <c r="E20" s="2115"/>
      <c r="F20" s="2115"/>
      <c r="G20" s="2115"/>
      <c r="H20" s="1471">
        <f t="shared" si="1"/>
        <v>0</v>
      </c>
    </row>
    <row r="21" spans="1:8" ht="15">
      <c r="A21" s="2113"/>
      <c r="B21" s="2115"/>
      <c r="C21" s="2115"/>
      <c r="D21" s="1470">
        <f t="shared" si="0"/>
        <v>0</v>
      </c>
      <c r="E21" s="2115"/>
      <c r="F21" s="2115"/>
      <c r="G21" s="2115"/>
      <c r="H21" s="1471">
        <f t="shared" si="1"/>
        <v>0</v>
      </c>
    </row>
    <row r="22" spans="1:8" ht="15">
      <c r="A22" s="2113"/>
      <c r="B22" s="2115"/>
      <c r="C22" s="2115"/>
      <c r="D22" s="1470">
        <f t="shared" si="0"/>
        <v>0</v>
      </c>
      <c r="E22" s="2115"/>
      <c r="F22" s="2115"/>
      <c r="G22" s="2115"/>
      <c r="H22" s="1471">
        <f t="shared" si="1"/>
        <v>0</v>
      </c>
    </row>
    <row r="23" spans="1:8" ht="15">
      <c r="A23" s="2113"/>
      <c r="B23" s="2115"/>
      <c r="C23" s="2115"/>
      <c r="D23" s="1470">
        <f t="shared" si="0"/>
        <v>0</v>
      </c>
      <c r="E23" s="2115"/>
      <c r="F23" s="2115"/>
      <c r="G23" s="2115"/>
      <c r="H23" s="1471">
        <f t="shared" si="1"/>
        <v>0</v>
      </c>
    </row>
    <row r="24" spans="1:8" ht="15">
      <c r="A24" s="2113"/>
      <c r="B24" s="2115"/>
      <c r="C24" s="2115"/>
      <c r="D24" s="1470">
        <f t="shared" si="0"/>
        <v>0</v>
      </c>
      <c r="E24" s="2115"/>
      <c r="F24" s="2115"/>
      <c r="G24" s="2115"/>
      <c r="H24" s="1471">
        <f t="shared" si="1"/>
        <v>0</v>
      </c>
    </row>
    <row r="25" spans="1:8" ht="15">
      <c r="A25" s="2113"/>
      <c r="B25" s="2115"/>
      <c r="C25" s="2115"/>
      <c r="D25" s="1470">
        <f t="shared" si="0"/>
        <v>0</v>
      </c>
      <c r="E25" s="2115"/>
      <c r="F25" s="2115"/>
      <c r="G25" s="2115"/>
      <c r="H25" s="1471">
        <f t="shared" si="1"/>
        <v>0</v>
      </c>
    </row>
    <row r="26" spans="1:8" ht="15">
      <c r="A26" s="2113"/>
      <c r="B26" s="2115"/>
      <c r="C26" s="2115"/>
      <c r="D26" s="1470">
        <f t="shared" si="0"/>
        <v>0</v>
      </c>
      <c r="E26" s="2115"/>
      <c r="F26" s="2115"/>
      <c r="G26" s="2115"/>
      <c r="H26" s="1471">
        <f t="shared" si="1"/>
        <v>0</v>
      </c>
    </row>
    <row r="27" spans="1:8" ht="15">
      <c r="A27" s="2113"/>
      <c r="B27" s="2115"/>
      <c r="C27" s="2115"/>
      <c r="D27" s="1470">
        <f t="shared" si="0"/>
        <v>0</v>
      </c>
      <c r="E27" s="2115"/>
      <c r="F27" s="2115"/>
      <c r="G27" s="2115"/>
      <c r="H27" s="1471">
        <f t="shared" si="1"/>
        <v>0</v>
      </c>
    </row>
    <row r="28" spans="1:8" ht="15">
      <c r="A28" s="2113"/>
      <c r="B28" s="2115"/>
      <c r="C28" s="2115"/>
      <c r="D28" s="1470">
        <f t="shared" si="0"/>
        <v>0</v>
      </c>
      <c r="E28" s="2115"/>
      <c r="F28" s="2115"/>
      <c r="G28" s="2115"/>
      <c r="H28" s="1471">
        <f t="shared" si="1"/>
        <v>0</v>
      </c>
    </row>
    <row r="29" spans="1:8" ht="15.75" thickBot="1">
      <c r="A29" s="2113"/>
      <c r="B29" s="2133"/>
      <c r="C29" s="2133"/>
      <c r="D29" s="1470">
        <f t="shared" si="0"/>
        <v>0</v>
      </c>
      <c r="E29" s="2133"/>
      <c r="F29" s="2133"/>
      <c r="G29" s="2133"/>
      <c r="H29" s="1471">
        <f t="shared" si="1"/>
        <v>0</v>
      </c>
    </row>
    <row r="30" spans="1:8" ht="16.5" thickBot="1">
      <c r="A30" s="388" t="s">
        <v>862</v>
      </c>
      <c r="B30" s="1472">
        <f>SUM(B17:B29)</f>
        <v>0</v>
      </c>
      <c r="C30" s="1473">
        <f t="shared" ref="C30:H30" si="2">SUM(C17:C29)</f>
        <v>0</v>
      </c>
      <c r="D30" s="1473">
        <f t="shared" si="2"/>
        <v>0</v>
      </c>
      <c r="E30" s="1473">
        <f t="shared" si="2"/>
        <v>0</v>
      </c>
      <c r="F30" s="1473">
        <f t="shared" si="2"/>
        <v>0</v>
      </c>
      <c r="G30" s="1473">
        <f t="shared" si="2"/>
        <v>0</v>
      </c>
      <c r="H30" s="1474">
        <f t="shared" si="2"/>
        <v>0</v>
      </c>
    </row>
    <row r="31" spans="1:8" ht="15.75">
      <c r="A31" s="389"/>
      <c r="B31" s="390"/>
      <c r="C31" s="390"/>
      <c r="D31" s="390"/>
      <c r="E31" s="390"/>
      <c r="F31" s="390"/>
      <c r="G31" s="390"/>
      <c r="H31" s="390"/>
    </row>
    <row r="32" spans="1:8" ht="15.75">
      <c r="A32" s="389"/>
      <c r="B32" s="390"/>
      <c r="C32" s="390"/>
      <c r="D32" s="390"/>
      <c r="E32" s="390"/>
      <c r="F32" s="390"/>
      <c r="G32" s="390"/>
      <c r="H32" s="390"/>
    </row>
    <row r="33" spans="1:8" ht="15.75">
      <c r="A33" s="389"/>
      <c r="B33" s="390"/>
      <c r="C33" s="390"/>
      <c r="D33" s="390"/>
      <c r="E33" s="390"/>
      <c r="F33" s="390"/>
      <c r="G33" s="390"/>
      <c r="H33" s="390"/>
    </row>
    <row r="34" spans="1:8" ht="15.75">
      <c r="A34" s="389"/>
      <c r="B34" s="390"/>
      <c r="C34" s="390"/>
      <c r="D34" s="390"/>
      <c r="E34" s="390"/>
      <c r="F34" s="390"/>
      <c r="G34" s="390"/>
      <c r="H34" s="390"/>
    </row>
    <row r="35" spans="1:8" ht="15.75">
      <c r="A35" s="389"/>
      <c r="B35" s="390"/>
      <c r="C35" s="390"/>
      <c r="D35" s="390"/>
      <c r="E35" s="390"/>
      <c r="F35" s="390"/>
      <c r="G35" s="390"/>
      <c r="H35" s="390"/>
    </row>
    <row r="36" spans="1:8" ht="15.75">
      <c r="A36" s="389"/>
      <c r="B36" s="390"/>
      <c r="C36" s="390"/>
      <c r="D36" s="390"/>
      <c r="E36" s="390"/>
      <c r="F36" s="390"/>
      <c r="G36" s="390"/>
      <c r="H36" s="390"/>
    </row>
    <row r="37" spans="1:8" ht="15">
      <c r="A37" s="961"/>
      <c r="B37" s="1142"/>
      <c r="C37" s="1142"/>
      <c r="D37" s="1142"/>
      <c r="E37" s="1142"/>
      <c r="F37" s="1142"/>
      <c r="G37" s="1142"/>
      <c r="H37" s="1142"/>
    </row>
    <row r="38" spans="1:8">
      <c r="C38" s="13"/>
      <c r="D38" s="13"/>
      <c r="E38" s="13"/>
      <c r="F38" s="13"/>
      <c r="G38" s="13"/>
      <c r="H38" s="13"/>
    </row>
    <row r="39" spans="1:8">
      <c r="A39" s="319" t="s">
        <v>1425</v>
      </c>
      <c r="B39" s="319"/>
      <c r="H39" s="316" t="s">
        <v>1398</v>
      </c>
    </row>
    <row r="40" spans="1:8">
      <c r="A40" s="327" t="s">
        <v>917</v>
      </c>
      <c r="B40" s="78"/>
      <c r="H40" s="316" t="s">
        <v>918</v>
      </c>
    </row>
  </sheetData>
  <sheetProtection password="CF7A" sheet="1" objects="1" scenarios="1"/>
  <customSheetViews>
    <customSheetView guid="{0018DE7A-2A12-41D9-A6DC-D5782C59656B}" scale="80" fitToPage="1" showRuler="0" topLeftCell="A64">
      <selection activeCell="A40" sqref="A40"/>
      <pageMargins left="0.75" right="0.75" top="1" bottom="1" header="0.5" footer="0.5"/>
      <pageSetup paperSize="9" scale="70" orientation="landscape" r:id="rId1"/>
      <headerFooter alignWithMargins="0"/>
    </customSheetView>
  </customSheetViews>
  <mergeCells count="2">
    <mergeCell ref="D9:H9"/>
    <mergeCell ref="D11:H11"/>
  </mergeCells>
  <phoneticPr fontId="9" type="noConversion"/>
  <pageMargins left="0.75" right="0.75" top="1" bottom="1" header="0.5" footer="0.5"/>
  <pageSetup paperSize="9" scale="69" orientation="landscape" r:id="rId2"/>
  <headerFooter alignWithMargins="0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H50"/>
  <sheetViews>
    <sheetView topLeftCell="A43" zoomScale="80" workbookViewId="0">
      <selection activeCell="B11" sqref="B11:C11"/>
    </sheetView>
  </sheetViews>
  <sheetFormatPr defaultColWidth="9.140625" defaultRowHeight="12.75"/>
  <cols>
    <col min="1" max="1" width="84.7109375" style="1" customWidth="1"/>
    <col min="2" max="2" width="4.7109375" style="1" customWidth="1"/>
    <col min="3" max="3" width="18.85546875" style="1" customWidth="1"/>
    <col min="4" max="16384" width="9.140625" style="1"/>
  </cols>
  <sheetData>
    <row r="4" spans="1:7" ht="15">
      <c r="A4" s="76"/>
      <c r="B4" s="475"/>
      <c r="C4" s="986"/>
    </row>
    <row r="5" spans="1:7" ht="15">
      <c r="A5" s="326" t="s">
        <v>1424</v>
      </c>
      <c r="B5" s="835"/>
      <c r="D5" s="309"/>
    </row>
    <row r="6" spans="1:7" ht="15.75">
      <c r="A6" s="1799" t="s">
        <v>910</v>
      </c>
      <c r="B6" s="792"/>
      <c r="C6" s="18"/>
      <c r="D6" s="309"/>
    </row>
    <row r="7" spans="1:7" ht="15.75" thickBot="1">
      <c r="A7" s="326"/>
      <c r="B7" s="836"/>
      <c r="D7" s="309"/>
    </row>
    <row r="8" spans="1:7" ht="13.5" thickTop="1">
      <c r="A8" s="748"/>
      <c r="B8" s="749"/>
      <c r="C8" s="707"/>
      <c r="D8" s="711"/>
      <c r="E8" s="711"/>
      <c r="F8" s="711"/>
      <c r="G8" s="711"/>
    </row>
    <row r="9" spans="1:7" ht="15.75" thickBot="1">
      <c r="A9" s="322" t="s">
        <v>1247</v>
      </c>
      <c r="B9" s="2461" t="str">
        <f>'Cover '!F5</f>
        <v>(enter name)</v>
      </c>
      <c r="C9" s="2462"/>
      <c r="D9" s="21"/>
      <c r="E9" s="21"/>
      <c r="F9" s="21"/>
      <c r="G9" s="21"/>
    </row>
    <row r="10" spans="1:7">
      <c r="A10" s="315"/>
      <c r="B10" s="788"/>
      <c r="C10" s="789"/>
      <c r="D10" s="711"/>
      <c r="E10" s="711"/>
      <c r="F10" s="711"/>
      <c r="G10" s="711"/>
    </row>
    <row r="11" spans="1:7" ht="15.75" thickBot="1">
      <c r="A11" s="322" t="s">
        <v>98</v>
      </c>
      <c r="B11" s="2461" t="str">
        <f>'Cover '!F7</f>
        <v>(enter year end)</v>
      </c>
      <c r="C11" s="2462"/>
      <c r="D11" s="21"/>
      <c r="E11" s="21"/>
      <c r="F11" s="21"/>
      <c r="G11" s="21"/>
    </row>
    <row r="12" spans="1:7" ht="13.5" thickBot="1">
      <c r="A12" s="332"/>
      <c r="B12" s="838"/>
      <c r="C12" s="839"/>
      <c r="D12" s="711"/>
      <c r="E12" s="711"/>
      <c r="F12" s="711"/>
      <c r="G12" s="711"/>
    </row>
    <row r="13" spans="1:7" ht="13.5" thickTop="1">
      <c r="A13" s="21"/>
      <c r="B13" s="711"/>
      <c r="C13" s="711"/>
      <c r="D13" s="711"/>
      <c r="E13" s="711"/>
      <c r="F13" s="711"/>
      <c r="G13" s="711"/>
    </row>
    <row r="14" spans="1:7" ht="15.75" thickBot="1">
      <c r="B14" s="475"/>
      <c r="C14" s="832" t="s">
        <v>371</v>
      </c>
    </row>
    <row r="15" spans="1:7" ht="15.75">
      <c r="A15" s="392" t="s">
        <v>863</v>
      </c>
      <c r="B15" s="364">
        <v>11</v>
      </c>
      <c r="C15" s="2100"/>
    </row>
    <row r="16" spans="1:7" ht="22.5" customHeight="1">
      <c r="A16" s="363" t="s">
        <v>864</v>
      </c>
      <c r="B16" s="365">
        <v>12</v>
      </c>
      <c r="C16" s="2101"/>
    </row>
    <row r="17" spans="1:3" ht="21.75" customHeight="1">
      <c r="A17" s="363" t="s">
        <v>865</v>
      </c>
      <c r="B17" s="365">
        <v>13</v>
      </c>
      <c r="C17" s="2101"/>
    </row>
    <row r="18" spans="1:3" ht="15.75">
      <c r="A18" s="363" t="s">
        <v>1625</v>
      </c>
      <c r="B18" s="365">
        <v>14</v>
      </c>
      <c r="C18" s="2101"/>
    </row>
    <row r="19" spans="1:3" ht="18" customHeight="1">
      <c r="A19" s="575" t="s">
        <v>866</v>
      </c>
      <c r="B19" s="365">
        <v>19</v>
      </c>
      <c r="C19" s="1447">
        <f>SUM(C15:C18)</f>
        <v>0</v>
      </c>
    </row>
    <row r="20" spans="1:3" ht="15.75" customHeight="1">
      <c r="A20" s="363" t="s">
        <v>867</v>
      </c>
      <c r="B20" s="365">
        <v>21</v>
      </c>
      <c r="C20" s="2101"/>
    </row>
    <row r="21" spans="1:3" ht="18" customHeight="1">
      <c r="A21" s="363" t="s">
        <v>868</v>
      </c>
      <c r="B21" s="365">
        <v>22</v>
      </c>
      <c r="C21" s="2101"/>
    </row>
    <row r="22" spans="1:3" ht="20.25" customHeight="1">
      <c r="A22" s="363" t="s">
        <v>1275</v>
      </c>
      <c r="B22" s="365">
        <v>23</v>
      </c>
      <c r="C22" s="2101"/>
    </row>
    <row r="23" spans="1:3" ht="19.5" customHeight="1">
      <c r="A23" s="363" t="s">
        <v>1276</v>
      </c>
      <c r="B23" s="365">
        <v>24</v>
      </c>
      <c r="C23" s="2101"/>
    </row>
    <row r="24" spans="1:3" ht="21.75" customHeight="1">
      <c r="A24" s="363" t="s">
        <v>869</v>
      </c>
      <c r="B24" s="365">
        <v>25</v>
      </c>
      <c r="C24" s="2101"/>
    </row>
    <row r="25" spans="1:3" ht="18.75" customHeight="1">
      <c r="A25" s="363" t="s">
        <v>1631</v>
      </c>
      <c r="B25" s="365">
        <v>26</v>
      </c>
      <c r="C25" s="2101"/>
    </row>
    <row r="26" spans="1:3" ht="18.75" customHeight="1">
      <c r="A26" s="575" t="s">
        <v>1633</v>
      </c>
      <c r="B26" s="365">
        <v>29</v>
      </c>
      <c r="C26" s="1447">
        <f>SUM(C20:C25)</f>
        <v>0</v>
      </c>
    </row>
    <row r="27" spans="1:3" ht="18.75" customHeight="1">
      <c r="A27" s="363" t="s">
        <v>870</v>
      </c>
      <c r="B27" s="365">
        <v>39</v>
      </c>
      <c r="C27" s="1445">
        <f>C19-C26</f>
        <v>0</v>
      </c>
    </row>
    <row r="28" spans="1:3" ht="18.75" customHeight="1">
      <c r="A28" s="363" t="s">
        <v>28</v>
      </c>
      <c r="B28" s="365">
        <v>49</v>
      </c>
      <c r="C28" s="2101"/>
    </row>
    <row r="29" spans="1:3" ht="20.25" customHeight="1" thickBot="1">
      <c r="A29" s="367" t="s">
        <v>29</v>
      </c>
      <c r="B29" s="368">
        <v>59</v>
      </c>
      <c r="C29" s="1475">
        <f>C27+C28</f>
        <v>0</v>
      </c>
    </row>
    <row r="30" spans="1:3" ht="20.25" customHeight="1">
      <c r="A30" s="383"/>
      <c r="B30" s="384"/>
      <c r="C30" s="325"/>
    </row>
    <row r="31" spans="1:3" ht="20.25" customHeight="1">
      <c r="A31" s="383"/>
      <c r="B31" s="384"/>
      <c r="C31" s="325"/>
    </row>
    <row r="32" spans="1:3" ht="20.25" customHeight="1">
      <c r="A32" s="383"/>
      <c r="B32" s="384"/>
      <c r="C32" s="325"/>
    </row>
    <row r="33" spans="1:8" ht="20.25" customHeight="1">
      <c r="A33" s="383"/>
      <c r="B33" s="384"/>
      <c r="C33" s="325"/>
    </row>
    <row r="34" spans="1:8" ht="20.25" customHeight="1">
      <c r="A34" s="383"/>
      <c r="B34" s="384"/>
      <c r="C34" s="325"/>
    </row>
    <row r="35" spans="1:8" ht="20.25" customHeight="1">
      <c r="A35" s="383"/>
      <c r="B35" s="384"/>
      <c r="C35" s="325"/>
    </row>
    <row r="36" spans="1:8" ht="20.25" customHeight="1">
      <c r="A36" s="383"/>
      <c r="B36" s="384"/>
      <c r="C36" s="325"/>
    </row>
    <row r="37" spans="1:8" ht="20.25" customHeight="1">
      <c r="A37" s="383"/>
      <c r="B37" s="384"/>
      <c r="C37" s="325"/>
    </row>
    <row r="38" spans="1:8" ht="20.25" customHeight="1">
      <c r="A38" s="383"/>
      <c r="B38" s="384"/>
      <c r="C38" s="325"/>
    </row>
    <row r="39" spans="1:8" ht="20.25" customHeight="1">
      <c r="A39" s="383"/>
      <c r="B39" s="384"/>
      <c r="C39" s="325"/>
    </row>
    <row r="40" spans="1:8" ht="20.25" customHeight="1">
      <c r="A40" s="383"/>
      <c r="B40" s="384"/>
      <c r="C40" s="325"/>
    </row>
    <row r="41" spans="1:8" ht="20.25" customHeight="1">
      <c r="A41" s="383"/>
      <c r="B41" s="384"/>
      <c r="C41" s="325"/>
    </row>
    <row r="42" spans="1:8" ht="20.25" customHeight="1">
      <c r="A42" s="383"/>
      <c r="B42" s="384"/>
      <c r="C42" s="325"/>
    </row>
    <row r="43" spans="1:8" ht="20.25" customHeight="1">
      <c r="A43" s="383"/>
      <c r="B43" s="384"/>
      <c r="C43" s="325"/>
    </row>
    <row r="44" spans="1:8" ht="20.25" customHeight="1">
      <c r="A44" s="383"/>
      <c r="B44" s="384"/>
      <c r="C44" s="325"/>
    </row>
    <row r="45" spans="1:8" ht="20.25" customHeight="1">
      <c r="A45" s="383"/>
      <c r="B45" s="384"/>
      <c r="C45" s="325"/>
    </row>
    <row r="46" spans="1:8" ht="15">
      <c r="A46" s="64"/>
      <c r="B46" s="492"/>
      <c r="C46" s="21"/>
    </row>
    <row r="47" spans="1:8" ht="15">
      <c r="A47" s="64"/>
      <c r="B47" s="492"/>
      <c r="C47" s="21"/>
    </row>
    <row r="48" spans="1:8">
      <c r="C48" s="13"/>
      <c r="D48" s="21"/>
      <c r="E48" s="21"/>
      <c r="F48" s="21"/>
      <c r="G48" s="21"/>
      <c r="H48" s="21"/>
    </row>
    <row r="49" spans="1:8">
      <c r="A49" s="319" t="s">
        <v>1425</v>
      </c>
      <c r="B49" s="319"/>
      <c r="C49" s="316" t="s">
        <v>403</v>
      </c>
      <c r="D49" s="21"/>
      <c r="E49" s="21"/>
      <c r="F49" s="21"/>
      <c r="G49" s="21"/>
      <c r="H49" s="21"/>
    </row>
    <row r="50" spans="1:8">
      <c r="A50" s="327" t="s">
        <v>919</v>
      </c>
      <c r="B50" s="78"/>
      <c r="C50" s="316" t="s">
        <v>920</v>
      </c>
      <c r="D50" s="21"/>
      <c r="E50" s="21"/>
      <c r="F50" s="21"/>
      <c r="G50" s="21"/>
      <c r="H50" s="21"/>
    </row>
  </sheetData>
  <sheetProtection password="CF7A" sheet="1" objects="1" scenarios="1"/>
  <customSheetViews>
    <customSheetView guid="{0018DE7A-2A12-41D9-A6DC-D5782C59656B}" scale="80" fitToPage="1" showRuler="0" topLeftCell="A40">
      <selection activeCell="A50" sqref="A50"/>
      <pageMargins left="0.75" right="0.75" top="1" bottom="1" header="0.5" footer="0.5"/>
      <pageSetup paperSize="9" scale="80" orientation="portrait" r:id="rId1"/>
      <headerFooter alignWithMargins="0"/>
    </customSheetView>
  </customSheetViews>
  <mergeCells count="2">
    <mergeCell ref="B9:C9"/>
    <mergeCell ref="B11:C11"/>
  </mergeCells>
  <phoneticPr fontId="9" type="noConversion"/>
  <pageMargins left="0.75" right="0.75" top="1" bottom="1" header="0.5" footer="0.5"/>
  <pageSetup paperSize="9" scale="74" orientation="portrait" r:id="rId2"/>
  <headerFooter alignWithMargins="0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P40"/>
  <sheetViews>
    <sheetView topLeftCell="C1" zoomScale="75" workbookViewId="0">
      <selection activeCell="J12" sqref="J12:O12"/>
    </sheetView>
  </sheetViews>
  <sheetFormatPr defaultColWidth="9.140625" defaultRowHeight="12.75"/>
  <cols>
    <col min="1" max="1" width="21" style="1" customWidth="1"/>
    <col min="2" max="2" width="9.7109375" style="1" customWidth="1"/>
    <col min="3" max="3" width="10.140625" style="1" customWidth="1"/>
    <col min="4" max="4" width="9.140625" style="1"/>
    <col min="5" max="5" width="9.7109375" style="1" customWidth="1"/>
    <col min="6" max="6" width="9" style="1" customWidth="1"/>
    <col min="7" max="7" width="9.5703125" style="1" customWidth="1"/>
    <col min="8" max="8" width="8.42578125" style="1" customWidth="1"/>
    <col min="9" max="9" width="8.5703125" style="1" customWidth="1"/>
    <col min="10" max="10" width="11.7109375" style="1" customWidth="1"/>
    <col min="11" max="11" width="9.42578125" style="1" customWidth="1"/>
    <col min="12" max="12" width="9.7109375" style="1" customWidth="1"/>
    <col min="13" max="13" width="10.5703125" style="1" customWidth="1"/>
    <col min="14" max="14" width="16.28515625" style="1" customWidth="1"/>
    <col min="15" max="15" width="10.140625" style="1" customWidth="1"/>
    <col min="16" max="16384" width="9.140625" style="1"/>
  </cols>
  <sheetData>
    <row r="4" spans="1:16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5"/>
      <c r="P4" s="76"/>
    </row>
    <row r="5" spans="1:16" ht="15">
      <c r="A5" s="326" t="s">
        <v>1424</v>
      </c>
      <c r="B5" s="835"/>
      <c r="D5" s="309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5.75">
      <c r="A6" s="1799" t="s">
        <v>911</v>
      </c>
      <c r="B6" s="792"/>
      <c r="C6" s="18"/>
      <c r="D6" s="309"/>
      <c r="F6" s="76"/>
      <c r="G6" s="76"/>
      <c r="H6" s="76"/>
      <c r="I6" s="76"/>
      <c r="J6" s="76"/>
      <c r="L6" s="76"/>
      <c r="M6" s="76"/>
      <c r="N6" s="76"/>
      <c r="O6" s="76"/>
      <c r="P6" s="76"/>
    </row>
    <row r="7" spans="1:16" ht="15.75">
      <c r="A7" s="702"/>
      <c r="B7" s="792"/>
      <c r="C7" s="18"/>
      <c r="D7" s="309"/>
      <c r="F7" s="1143"/>
      <c r="G7" s="337"/>
      <c r="H7" s="337"/>
      <c r="I7" s="337"/>
      <c r="J7" s="76"/>
      <c r="K7" s="76"/>
      <c r="L7" s="76"/>
      <c r="M7" s="76"/>
      <c r="N7" s="76"/>
      <c r="O7" s="76"/>
      <c r="P7" s="76"/>
    </row>
    <row r="8" spans="1:16" ht="15.75" thickBot="1">
      <c r="A8" s="326"/>
      <c r="B8" s="836"/>
      <c r="D8" s="309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</row>
    <row r="9" spans="1:16" ht="13.5" thickTop="1">
      <c r="A9" s="748"/>
      <c r="B9" s="749"/>
      <c r="C9" s="893"/>
      <c r="D9" s="893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707"/>
      <c r="P9" s="76"/>
    </row>
    <row r="10" spans="1:16" ht="15.75" thickBot="1">
      <c r="A10" s="322" t="s">
        <v>1247</v>
      </c>
      <c r="B10" s="328"/>
      <c r="C10" s="21"/>
      <c r="D10" s="21"/>
      <c r="E10" s="21"/>
      <c r="F10" s="337"/>
      <c r="G10" s="337"/>
      <c r="H10" s="337"/>
      <c r="I10" s="337"/>
      <c r="J10" s="2600" t="str">
        <f>'Cover '!F5</f>
        <v>(enter name)</v>
      </c>
      <c r="K10" s="2600"/>
      <c r="L10" s="2600"/>
      <c r="M10" s="2600"/>
      <c r="N10" s="2600"/>
      <c r="O10" s="2601"/>
      <c r="P10" s="76"/>
    </row>
    <row r="11" spans="1:16" ht="15">
      <c r="A11" s="322"/>
      <c r="B11" s="328"/>
      <c r="C11" s="21"/>
      <c r="D11" s="21"/>
      <c r="E11" s="21"/>
      <c r="F11" s="337"/>
      <c r="G11" s="337"/>
      <c r="H11" s="337"/>
      <c r="I11" s="337"/>
      <c r="J11" s="337"/>
      <c r="K11" s="337"/>
      <c r="L11" s="337"/>
      <c r="M11" s="337"/>
      <c r="N11" s="337"/>
      <c r="O11" s="751"/>
      <c r="P11" s="76"/>
    </row>
    <row r="12" spans="1:16" ht="15.75" thickBot="1">
      <c r="A12" s="322" t="s">
        <v>98</v>
      </c>
      <c r="B12" s="328"/>
      <c r="C12" s="21"/>
      <c r="D12" s="21"/>
      <c r="E12" s="21"/>
      <c r="F12" s="337"/>
      <c r="G12" s="337"/>
      <c r="H12" s="337"/>
      <c r="I12" s="337"/>
      <c r="J12" s="2600" t="str">
        <f>'Cover '!F7</f>
        <v>(enter year end)</v>
      </c>
      <c r="K12" s="2600"/>
      <c r="L12" s="2600"/>
      <c r="M12" s="2600"/>
      <c r="N12" s="2600"/>
      <c r="O12" s="2601"/>
      <c r="P12" s="76"/>
    </row>
    <row r="13" spans="1:16">
      <c r="A13" s="315"/>
      <c r="B13" s="328"/>
      <c r="C13" s="711"/>
      <c r="D13" s="711"/>
      <c r="E13" s="21"/>
      <c r="F13" s="337"/>
      <c r="G13" s="337"/>
      <c r="H13" s="337"/>
      <c r="I13" s="337"/>
      <c r="J13" s="337"/>
      <c r="K13" s="337"/>
      <c r="L13" s="337"/>
      <c r="M13" s="337"/>
      <c r="N13" s="337"/>
      <c r="O13" s="712"/>
      <c r="P13" s="76"/>
    </row>
    <row r="14" spans="1:16" ht="15.75" thickBot="1">
      <c r="A14" s="322" t="s">
        <v>1546</v>
      </c>
      <c r="B14" s="328"/>
      <c r="C14" s="21"/>
      <c r="D14" s="21"/>
      <c r="E14" s="21"/>
      <c r="F14" s="337"/>
      <c r="G14" s="337"/>
      <c r="H14" s="337"/>
      <c r="I14" s="337"/>
      <c r="J14" s="2813"/>
      <c r="K14" s="2813"/>
      <c r="L14" s="2813"/>
      <c r="M14" s="2813"/>
      <c r="N14" s="2813"/>
      <c r="O14" s="2814"/>
      <c r="P14" s="76"/>
    </row>
    <row r="15" spans="1:16" ht="13.5" thickBot="1">
      <c r="A15" s="332"/>
      <c r="B15" s="672"/>
      <c r="C15" s="790"/>
      <c r="D15" s="790"/>
      <c r="E15" s="790"/>
      <c r="F15" s="790"/>
      <c r="G15" s="894"/>
      <c r="H15" s="894"/>
      <c r="I15" s="894"/>
      <c r="J15" s="894"/>
      <c r="K15" s="894"/>
      <c r="L15" s="894"/>
      <c r="M15" s="894"/>
      <c r="N15" s="894"/>
      <c r="O15" s="839"/>
      <c r="P15" s="76"/>
    </row>
    <row r="16" spans="1:16" ht="13.5" thickTop="1">
      <c r="A16" s="21"/>
      <c r="B16" s="328"/>
      <c r="C16" s="711"/>
      <c r="D16" s="711"/>
      <c r="E16" s="711"/>
      <c r="F16" s="711"/>
      <c r="G16" s="337"/>
      <c r="H16" s="337"/>
      <c r="I16" s="337"/>
      <c r="J16" s="337"/>
      <c r="K16" s="337"/>
      <c r="L16" s="337"/>
      <c r="M16" s="337"/>
      <c r="N16" s="337"/>
      <c r="O16" s="711"/>
      <c r="P16" s="76"/>
    </row>
    <row r="17" spans="1:16" ht="13.5" thickBot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344" t="s">
        <v>371</v>
      </c>
      <c r="P17" s="140"/>
    </row>
    <row r="18" spans="1:16" ht="33.75">
      <c r="A18" s="205" t="s">
        <v>143</v>
      </c>
      <c r="B18" s="203" t="s">
        <v>144</v>
      </c>
      <c r="C18" s="1144"/>
      <c r="D18" s="198" t="s">
        <v>30</v>
      </c>
      <c r="E18" s="1145" t="s">
        <v>158</v>
      </c>
      <c r="F18" s="1145"/>
      <c r="G18" s="1145"/>
      <c r="H18" s="203" t="s">
        <v>146</v>
      </c>
      <c r="I18" s="1145"/>
      <c r="J18" s="2815" t="s">
        <v>923</v>
      </c>
      <c r="K18" s="1145" t="s">
        <v>159</v>
      </c>
      <c r="L18" s="1145"/>
      <c r="M18" s="203" t="s">
        <v>861</v>
      </c>
      <c r="N18" s="1145"/>
      <c r="O18" s="200" t="s">
        <v>924</v>
      </c>
    </row>
    <row r="19" spans="1:16" ht="53.25" customHeight="1">
      <c r="A19" s="1146"/>
      <c r="B19" s="74" t="s">
        <v>151</v>
      </c>
      <c r="C19" s="74" t="s">
        <v>152</v>
      </c>
      <c r="D19" s="77"/>
      <c r="E19" s="77" t="s">
        <v>160</v>
      </c>
      <c r="F19" s="74" t="s">
        <v>161</v>
      </c>
      <c r="G19" s="74" t="s">
        <v>162</v>
      </c>
      <c r="H19" s="74" t="s">
        <v>1061</v>
      </c>
      <c r="I19" s="77" t="s">
        <v>154</v>
      </c>
      <c r="J19" s="2816"/>
      <c r="K19" s="77" t="s">
        <v>163</v>
      </c>
      <c r="L19" s="77" t="s">
        <v>164</v>
      </c>
      <c r="M19" s="74" t="s">
        <v>165</v>
      </c>
      <c r="N19" s="74" t="s">
        <v>166</v>
      </c>
      <c r="O19" s="209"/>
    </row>
    <row r="20" spans="1:16" ht="13.5" thickBot="1">
      <c r="A20" s="899">
        <v>1</v>
      </c>
      <c r="B20" s="73">
        <v>2</v>
      </c>
      <c r="C20" s="73">
        <v>3</v>
      </c>
      <c r="D20" s="73">
        <v>4</v>
      </c>
      <c r="E20" s="73">
        <v>5</v>
      </c>
      <c r="F20" s="73">
        <v>6</v>
      </c>
      <c r="G20" s="73">
        <v>7</v>
      </c>
      <c r="H20" s="73">
        <v>8</v>
      </c>
      <c r="I20" s="73">
        <v>9</v>
      </c>
      <c r="J20" s="73">
        <v>10</v>
      </c>
      <c r="K20" s="73">
        <v>11</v>
      </c>
      <c r="L20" s="73">
        <v>12</v>
      </c>
      <c r="M20" s="73">
        <v>13</v>
      </c>
      <c r="N20" s="73">
        <v>14</v>
      </c>
      <c r="O20" s="900">
        <v>15</v>
      </c>
    </row>
    <row r="21" spans="1:16">
      <c r="A21" s="2122"/>
      <c r="B21" s="2123"/>
      <c r="C21" s="2123"/>
      <c r="D21" s="2123"/>
      <c r="E21" s="2123"/>
      <c r="F21" s="2123"/>
      <c r="G21" s="2123"/>
      <c r="H21" s="2123"/>
      <c r="I21" s="2123"/>
      <c r="J21" s="2123"/>
      <c r="K21" s="2123"/>
      <c r="L21" s="2123"/>
      <c r="M21" s="2123"/>
      <c r="N21" s="2123"/>
      <c r="O21" s="2129"/>
    </row>
    <row r="22" spans="1:16">
      <c r="A22" s="2124"/>
      <c r="B22" s="2125"/>
      <c r="C22" s="2125"/>
      <c r="D22" s="2125"/>
      <c r="E22" s="2125"/>
      <c r="F22" s="2125"/>
      <c r="G22" s="2125"/>
      <c r="H22" s="2125"/>
      <c r="I22" s="2125"/>
      <c r="J22" s="2125"/>
      <c r="K22" s="2125"/>
      <c r="L22" s="2125"/>
      <c r="M22" s="2125"/>
      <c r="N22" s="2125"/>
      <c r="O22" s="2130"/>
    </row>
    <row r="23" spans="1:16">
      <c r="A23" s="2124"/>
      <c r="B23" s="2125"/>
      <c r="C23" s="2125"/>
      <c r="D23" s="2125"/>
      <c r="E23" s="2125"/>
      <c r="F23" s="2125"/>
      <c r="G23" s="2125"/>
      <c r="H23" s="2125"/>
      <c r="I23" s="2125"/>
      <c r="J23" s="2125"/>
      <c r="K23" s="2125"/>
      <c r="L23" s="2125"/>
      <c r="M23" s="2125"/>
      <c r="N23" s="2125"/>
      <c r="O23" s="2130"/>
    </row>
    <row r="24" spans="1:16">
      <c r="A24" s="2124"/>
      <c r="B24" s="2125"/>
      <c r="C24" s="2125"/>
      <c r="D24" s="2125"/>
      <c r="E24" s="2125"/>
      <c r="F24" s="2125"/>
      <c r="G24" s="2125"/>
      <c r="H24" s="2125"/>
      <c r="I24" s="2125"/>
      <c r="J24" s="2125"/>
      <c r="K24" s="2125"/>
      <c r="L24" s="2125"/>
      <c r="M24" s="2125"/>
      <c r="N24" s="2125"/>
      <c r="O24" s="2130"/>
    </row>
    <row r="25" spans="1:16">
      <c r="A25" s="2124"/>
      <c r="B25" s="2125"/>
      <c r="C25" s="2125"/>
      <c r="D25" s="2125"/>
      <c r="E25" s="2125"/>
      <c r="F25" s="2125"/>
      <c r="G25" s="2125"/>
      <c r="H25" s="2125"/>
      <c r="I25" s="2125"/>
      <c r="J25" s="2125"/>
      <c r="K25" s="2125"/>
      <c r="L25" s="2125"/>
      <c r="M25" s="2125"/>
      <c r="N25" s="2125"/>
      <c r="O25" s="2130"/>
    </row>
    <row r="26" spans="1:16">
      <c r="A26" s="2124"/>
      <c r="B26" s="2125"/>
      <c r="C26" s="2125"/>
      <c r="D26" s="2125"/>
      <c r="E26" s="2125"/>
      <c r="F26" s="2125"/>
      <c r="G26" s="2125"/>
      <c r="H26" s="2125"/>
      <c r="I26" s="2125"/>
      <c r="J26" s="2125"/>
      <c r="K26" s="2125"/>
      <c r="L26" s="2125"/>
      <c r="M26" s="2125"/>
      <c r="N26" s="2125"/>
      <c r="O26" s="2130"/>
    </row>
    <row r="27" spans="1:16">
      <c r="A27" s="2124"/>
      <c r="B27" s="2125"/>
      <c r="C27" s="2125"/>
      <c r="D27" s="2125"/>
      <c r="E27" s="2125"/>
      <c r="F27" s="2125"/>
      <c r="G27" s="2125"/>
      <c r="H27" s="2125"/>
      <c r="I27" s="2125"/>
      <c r="J27" s="2125"/>
      <c r="K27" s="2125"/>
      <c r="L27" s="2125"/>
      <c r="M27" s="2125"/>
      <c r="N27" s="2125"/>
      <c r="O27" s="2130"/>
    </row>
    <row r="28" spans="1:16">
      <c r="A28" s="2124"/>
      <c r="B28" s="2126"/>
      <c r="C28" s="2126"/>
      <c r="D28" s="2126"/>
      <c r="E28" s="2126"/>
      <c r="F28" s="2126"/>
      <c r="G28" s="2126"/>
      <c r="H28" s="2126"/>
      <c r="I28" s="2126"/>
      <c r="J28" s="2126"/>
      <c r="K28" s="2126"/>
      <c r="L28" s="2126"/>
      <c r="M28" s="2126"/>
      <c r="N28" s="2126"/>
      <c r="O28" s="2131"/>
    </row>
    <row r="29" spans="1:16">
      <c r="A29" s="2124"/>
      <c r="B29" s="2126"/>
      <c r="C29" s="2126"/>
      <c r="D29" s="2126"/>
      <c r="E29" s="2126"/>
      <c r="F29" s="2126"/>
      <c r="G29" s="2126"/>
      <c r="H29" s="2126"/>
      <c r="I29" s="2126"/>
      <c r="J29" s="2126"/>
      <c r="K29" s="2126"/>
      <c r="L29" s="2126"/>
      <c r="M29" s="2126"/>
      <c r="N29" s="2126"/>
      <c r="O29" s="2131"/>
    </row>
    <row r="30" spans="1:16" ht="13.5" thickBot="1">
      <c r="A30" s="2127"/>
      <c r="B30" s="2128"/>
      <c r="C30" s="2128"/>
      <c r="D30" s="2128"/>
      <c r="E30" s="2128"/>
      <c r="F30" s="2128"/>
      <c r="G30" s="2128"/>
      <c r="H30" s="2128"/>
      <c r="I30" s="2128"/>
      <c r="J30" s="2128"/>
      <c r="K30" s="2128"/>
      <c r="L30" s="2128"/>
      <c r="M30" s="2128"/>
      <c r="N30" s="2128"/>
      <c r="O30" s="2132"/>
    </row>
    <row r="31" spans="1:16">
      <c r="A31" s="442"/>
      <c r="B31" s="1142"/>
      <c r="C31" s="1142"/>
      <c r="D31" s="1142"/>
      <c r="E31" s="1142"/>
      <c r="F31" s="1142"/>
      <c r="G31" s="1142"/>
      <c r="H31" s="1142"/>
      <c r="I31" s="1142"/>
      <c r="J31" s="1142"/>
      <c r="K31" s="1142"/>
      <c r="L31" s="1142"/>
      <c r="M31" s="1142"/>
      <c r="N31" s="1142"/>
      <c r="O31" s="1142"/>
    </row>
    <row r="32" spans="1:16">
      <c r="A32" s="442"/>
      <c r="B32" s="1142"/>
      <c r="C32" s="1142"/>
      <c r="D32" s="1142"/>
      <c r="E32" s="1142"/>
      <c r="F32" s="1142"/>
      <c r="G32" s="1142"/>
      <c r="H32" s="1142"/>
      <c r="I32" s="1142"/>
      <c r="J32" s="1142"/>
      <c r="K32" s="1142"/>
      <c r="L32" s="1142"/>
      <c r="M32" s="1142"/>
      <c r="N32" s="1142"/>
      <c r="O32" s="1142"/>
    </row>
    <row r="33" spans="1:15">
      <c r="A33" s="442"/>
      <c r="B33" s="1142"/>
      <c r="C33" s="1142"/>
      <c r="D33" s="1142"/>
      <c r="E33" s="1142"/>
      <c r="F33" s="1142"/>
      <c r="G33" s="1142"/>
      <c r="H33" s="1142"/>
      <c r="I33" s="1142"/>
      <c r="J33" s="1142"/>
      <c r="K33" s="1142"/>
      <c r="L33" s="1142"/>
      <c r="M33" s="1142"/>
      <c r="N33" s="1142"/>
      <c r="O33" s="1142"/>
    </row>
    <row r="34" spans="1:15">
      <c r="A34" s="442"/>
      <c r="B34" s="1142"/>
      <c r="C34" s="1142"/>
      <c r="D34" s="1142"/>
      <c r="E34" s="1142"/>
      <c r="F34" s="1142"/>
      <c r="G34" s="1142"/>
      <c r="H34" s="1142"/>
      <c r="I34" s="1142"/>
      <c r="J34" s="1142"/>
      <c r="K34" s="1142"/>
      <c r="L34" s="1142"/>
      <c r="M34" s="1142"/>
      <c r="N34" s="1142"/>
      <c r="O34" s="1142"/>
    </row>
    <row r="35" spans="1:15">
      <c r="A35" s="442"/>
      <c r="B35" s="1142"/>
      <c r="C35" s="1142"/>
      <c r="D35" s="1142"/>
      <c r="E35" s="1142"/>
      <c r="F35" s="1142"/>
      <c r="G35" s="1142"/>
      <c r="H35" s="1142"/>
      <c r="I35" s="1142"/>
      <c r="J35" s="1142"/>
      <c r="K35" s="1142"/>
      <c r="L35" s="1142"/>
      <c r="M35" s="1142"/>
      <c r="N35" s="1142"/>
      <c r="O35" s="1142"/>
    </row>
    <row r="36" spans="1:15">
      <c r="A36" s="442"/>
      <c r="B36" s="1142"/>
      <c r="C36" s="1142"/>
      <c r="D36" s="1142"/>
      <c r="E36" s="1142"/>
      <c r="F36" s="1142"/>
      <c r="G36" s="1142"/>
      <c r="H36" s="1142"/>
      <c r="I36" s="1142"/>
      <c r="J36" s="1142"/>
      <c r="K36" s="1142"/>
      <c r="L36" s="1142"/>
      <c r="M36" s="1142"/>
      <c r="N36" s="1142"/>
      <c r="O36" s="1142"/>
    </row>
    <row r="37" spans="1:15">
      <c r="A37" s="442"/>
      <c r="B37" s="1142"/>
      <c r="C37" s="1142"/>
      <c r="D37" s="1142"/>
      <c r="E37" s="1142"/>
      <c r="F37" s="1142"/>
      <c r="G37" s="1142"/>
      <c r="H37" s="1142"/>
      <c r="I37" s="1142"/>
      <c r="J37" s="1142"/>
      <c r="K37" s="1142"/>
      <c r="L37" s="1142"/>
      <c r="M37" s="1142"/>
      <c r="N37" s="1142"/>
      <c r="O37" s="1142"/>
    </row>
    <row r="38" spans="1:15" ht="15">
      <c r="A38" s="611"/>
      <c r="B38" s="281"/>
      <c r="C38" s="611"/>
      <c r="D38" s="64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>
      <c r="A39" s="327" t="s">
        <v>1425</v>
      </c>
      <c r="B39" s="327"/>
      <c r="O39" s="316" t="s">
        <v>403</v>
      </c>
    </row>
    <row r="40" spans="1:15">
      <c r="A40" s="327" t="s">
        <v>921</v>
      </c>
      <c r="B40" s="78"/>
      <c r="O40" s="316" t="s">
        <v>922</v>
      </c>
    </row>
  </sheetData>
  <sheetProtection password="CF7A" sheet="1" objects="1" scenarios="1"/>
  <customSheetViews>
    <customSheetView guid="{0018DE7A-2A12-41D9-A6DC-D5782C59656B}" scale="75" fitToPage="1" showRuler="0" topLeftCell="A7">
      <selection activeCell="A37" sqref="A37"/>
      <pageMargins left="0.75" right="0.75" top="1" bottom="1" header="0.5" footer="0.5"/>
      <pageSetup paperSize="9" scale="80" orientation="landscape" r:id="rId1"/>
      <headerFooter alignWithMargins="0"/>
    </customSheetView>
  </customSheetViews>
  <mergeCells count="4">
    <mergeCell ref="J18:J19"/>
    <mergeCell ref="J10:O10"/>
    <mergeCell ref="J12:O12"/>
    <mergeCell ref="J14:O14"/>
  </mergeCells>
  <phoneticPr fontId="9" type="noConversion"/>
  <pageMargins left="0.75" right="0.75" top="1" bottom="1" header="0.5" footer="0.5"/>
  <pageSetup paperSize="9" scale="77" orientation="landscape" r:id="rId2"/>
  <headerFooter alignWithMargins="0"/>
  <drawing r:id="rId3"/>
</worksheet>
</file>

<file path=xl/worksheets/sheet57.xml><?xml version="1.0" encoding="utf-8"?>
<worksheet xmlns="http://schemas.openxmlformats.org/spreadsheetml/2006/main" xmlns:r="http://schemas.openxmlformats.org/officeDocument/2006/relationships">
  <sheetPr>
    <pageSetUpPr fitToPage="1"/>
  </sheetPr>
  <dimension ref="A4:P39"/>
  <sheetViews>
    <sheetView topLeftCell="D1" zoomScale="80" workbookViewId="0">
      <selection activeCell="J11" sqref="J11:O11"/>
    </sheetView>
  </sheetViews>
  <sheetFormatPr defaultColWidth="9.140625" defaultRowHeight="12.75"/>
  <cols>
    <col min="1" max="1" width="22.140625" style="1" customWidth="1"/>
    <col min="2" max="2" width="6.7109375" style="1" customWidth="1"/>
    <col min="3" max="3" width="8.28515625" style="1" customWidth="1"/>
    <col min="4" max="4" width="8.42578125" style="1" customWidth="1"/>
    <col min="5" max="5" width="9.5703125" style="1" customWidth="1"/>
    <col min="6" max="6" width="12.140625" style="1" customWidth="1"/>
    <col min="7" max="7" width="12" style="1" customWidth="1"/>
    <col min="8" max="9" width="9.42578125" style="1" customWidth="1"/>
    <col min="10" max="10" width="9.85546875" style="1" customWidth="1"/>
    <col min="11" max="11" width="10.28515625" style="1" customWidth="1"/>
    <col min="12" max="12" width="9.28515625" style="1" customWidth="1"/>
    <col min="13" max="13" width="8.28515625" style="1" customWidth="1"/>
    <col min="14" max="14" width="15.140625" style="1" customWidth="1"/>
    <col min="15" max="15" width="11.140625" style="1" customWidth="1"/>
    <col min="16" max="16384" width="9.140625" style="1"/>
  </cols>
  <sheetData>
    <row r="4" spans="1:16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5"/>
      <c r="P4" s="76"/>
    </row>
    <row r="5" spans="1:16" ht="15">
      <c r="A5" s="326" t="s">
        <v>1424</v>
      </c>
      <c r="B5" s="835"/>
      <c r="D5" s="309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5.75">
      <c r="A6" s="1799" t="s">
        <v>912</v>
      </c>
      <c r="B6" s="792"/>
      <c r="C6" s="18"/>
      <c r="D6" s="309"/>
      <c r="F6" s="76"/>
      <c r="G6" s="76"/>
      <c r="H6" s="76"/>
      <c r="I6" s="76"/>
      <c r="K6" s="76"/>
      <c r="L6" s="76"/>
      <c r="M6" s="76"/>
      <c r="N6" s="76"/>
      <c r="O6" s="76"/>
      <c r="P6" s="76"/>
    </row>
    <row r="7" spans="1:16" ht="15.75" thickBot="1">
      <c r="A7" s="326"/>
      <c r="B7" s="836"/>
      <c r="D7" s="309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6" ht="13.5" thickTop="1">
      <c r="A8" s="748"/>
      <c r="B8" s="749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707"/>
      <c r="P8" s="76"/>
    </row>
    <row r="9" spans="1:16" ht="15.75" thickBot="1">
      <c r="A9" s="322" t="s">
        <v>1247</v>
      </c>
      <c r="B9" s="328"/>
      <c r="C9" s="21"/>
      <c r="D9" s="21"/>
      <c r="E9" s="21"/>
      <c r="F9" s="337"/>
      <c r="G9" s="337"/>
      <c r="H9" s="337"/>
      <c r="I9" s="337"/>
      <c r="J9" s="2600" t="str">
        <f>'Cover '!F5</f>
        <v>(enter name)</v>
      </c>
      <c r="K9" s="2600"/>
      <c r="L9" s="2600"/>
      <c r="M9" s="2600"/>
      <c r="N9" s="2600"/>
      <c r="O9" s="2601"/>
      <c r="P9" s="76"/>
    </row>
    <row r="10" spans="1:16" ht="15">
      <c r="A10" s="322"/>
      <c r="B10" s="328"/>
      <c r="C10" s="21"/>
      <c r="D10" s="21"/>
      <c r="E10" s="21"/>
      <c r="F10" s="337"/>
      <c r="G10" s="337"/>
      <c r="H10" s="337"/>
      <c r="I10" s="337"/>
      <c r="J10" s="337"/>
      <c r="K10" s="337"/>
      <c r="L10" s="337"/>
      <c r="M10" s="337"/>
      <c r="N10" s="337"/>
      <c r="O10" s="751"/>
      <c r="P10" s="76"/>
    </row>
    <row r="11" spans="1:16" ht="15.75" thickBot="1">
      <c r="A11" s="322" t="s">
        <v>98</v>
      </c>
      <c r="B11" s="328"/>
      <c r="C11" s="21"/>
      <c r="D11" s="21"/>
      <c r="E11" s="21"/>
      <c r="F11" s="337"/>
      <c r="G11" s="337"/>
      <c r="H11" s="337"/>
      <c r="I11" s="337"/>
      <c r="J11" s="2600" t="str">
        <f>'Cover '!F7</f>
        <v>(enter year end)</v>
      </c>
      <c r="K11" s="2600"/>
      <c r="L11" s="2600"/>
      <c r="M11" s="2600"/>
      <c r="N11" s="2600"/>
      <c r="O11" s="2601"/>
      <c r="P11" s="76"/>
    </row>
    <row r="12" spans="1:16">
      <c r="A12" s="315"/>
      <c r="B12" s="328"/>
      <c r="C12" s="711"/>
      <c r="D12" s="711"/>
      <c r="E12" s="21"/>
      <c r="F12" s="337"/>
      <c r="G12" s="337"/>
      <c r="H12" s="337"/>
      <c r="I12" s="337"/>
      <c r="J12" s="337"/>
      <c r="K12" s="337"/>
      <c r="L12" s="337"/>
      <c r="M12" s="337"/>
      <c r="N12" s="337"/>
      <c r="O12" s="712"/>
      <c r="P12" s="76"/>
    </row>
    <row r="13" spans="1:16" ht="15.75" thickBot="1">
      <c r="A13" s="322" t="s">
        <v>1546</v>
      </c>
      <c r="B13" s="328"/>
      <c r="C13" s="21"/>
      <c r="D13" s="21"/>
      <c r="E13" s="21"/>
      <c r="F13" s="337"/>
      <c r="G13" s="337"/>
      <c r="H13" s="337"/>
      <c r="I13" s="337"/>
      <c r="J13" s="2813"/>
      <c r="K13" s="2813"/>
      <c r="L13" s="2813"/>
      <c r="M13" s="2813"/>
      <c r="N13" s="2813"/>
      <c r="O13" s="2814"/>
      <c r="P13" s="76"/>
    </row>
    <row r="14" spans="1:16" ht="13.5" thickBot="1">
      <c r="A14" s="332"/>
      <c r="B14" s="672"/>
      <c r="C14" s="790"/>
      <c r="D14" s="790"/>
      <c r="E14" s="790"/>
      <c r="F14" s="790"/>
      <c r="G14" s="894"/>
      <c r="H14" s="894"/>
      <c r="I14" s="894"/>
      <c r="J14" s="894"/>
      <c r="K14" s="894"/>
      <c r="L14" s="894"/>
      <c r="M14" s="894"/>
      <c r="N14" s="894"/>
      <c r="O14" s="839"/>
      <c r="P14" s="76"/>
    </row>
    <row r="15" spans="1:16" ht="13.5" thickTop="1">
      <c r="A15" s="21"/>
      <c r="B15" s="328"/>
      <c r="C15" s="711"/>
      <c r="D15" s="711"/>
      <c r="E15" s="711"/>
      <c r="F15" s="711"/>
      <c r="G15" s="337"/>
      <c r="H15" s="337"/>
      <c r="I15" s="337"/>
      <c r="J15" s="337"/>
      <c r="K15" s="337"/>
      <c r="L15" s="337"/>
      <c r="M15" s="337"/>
      <c r="N15" s="337"/>
      <c r="O15" s="711"/>
      <c r="P15" s="76"/>
    </row>
    <row r="16" spans="1:16" ht="13.5" thickBot="1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344" t="s">
        <v>371</v>
      </c>
      <c r="P16" s="140"/>
    </row>
    <row r="17" spans="1:15" ht="33.75">
      <c r="A17" s="205" t="s">
        <v>167</v>
      </c>
      <c r="B17" s="203" t="s">
        <v>144</v>
      </c>
      <c r="C17" s="1144"/>
      <c r="D17" s="198" t="s">
        <v>30</v>
      </c>
      <c r="E17" s="1145" t="s">
        <v>158</v>
      </c>
      <c r="F17" s="1145"/>
      <c r="G17" s="1145"/>
      <c r="H17" s="203" t="s">
        <v>146</v>
      </c>
      <c r="I17" s="1145"/>
      <c r="J17" s="198" t="s">
        <v>168</v>
      </c>
      <c r="K17" s="203" t="s">
        <v>169</v>
      </c>
      <c r="L17" s="203"/>
      <c r="M17" s="203" t="s">
        <v>861</v>
      </c>
      <c r="N17" s="203"/>
      <c r="O17" s="200" t="s">
        <v>924</v>
      </c>
    </row>
    <row r="18" spans="1:15" ht="59.25" customHeight="1">
      <c r="A18" s="1146"/>
      <c r="B18" s="74" t="s">
        <v>151</v>
      </c>
      <c r="C18" s="74" t="s">
        <v>152</v>
      </c>
      <c r="D18" s="77"/>
      <c r="E18" s="77" t="s">
        <v>160</v>
      </c>
      <c r="F18" s="74" t="s">
        <v>170</v>
      </c>
      <c r="G18" s="74" t="s">
        <v>162</v>
      </c>
      <c r="H18" s="74" t="s">
        <v>1061</v>
      </c>
      <c r="I18" s="77" t="s">
        <v>154</v>
      </c>
      <c r="J18" s="77"/>
      <c r="K18" s="77" t="s">
        <v>163</v>
      </c>
      <c r="L18" s="77" t="s">
        <v>164</v>
      </c>
      <c r="M18" s="74" t="s">
        <v>165</v>
      </c>
      <c r="N18" s="74" t="s">
        <v>166</v>
      </c>
      <c r="O18" s="209"/>
    </row>
    <row r="19" spans="1:15" ht="13.5" thickBot="1">
      <c r="A19" s="899">
        <v>1</v>
      </c>
      <c r="B19" s="73">
        <v>2</v>
      </c>
      <c r="C19" s="73">
        <v>3</v>
      </c>
      <c r="D19" s="73">
        <v>4</v>
      </c>
      <c r="E19" s="73">
        <v>5</v>
      </c>
      <c r="F19" s="73">
        <v>6</v>
      </c>
      <c r="G19" s="73">
        <v>7</v>
      </c>
      <c r="H19" s="73">
        <v>8</v>
      </c>
      <c r="I19" s="73">
        <v>9</v>
      </c>
      <c r="J19" s="73">
        <v>10</v>
      </c>
      <c r="K19" s="73">
        <v>11</v>
      </c>
      <c r="L19" s="73">
        <v>12</v>
      </c>
      <c r="M19" s="73">
        <v>13</v>
      </c>
      <c r="N19" s="73">
        <v>14</v>
      </c>
      <c r="O19" s="900">
        <v>15</v>
      </c>
    </row>
    <row r="20" spans="1:15">
      <c r="A20" s="2122"/>
      <c r="B20" s="2123"/>
      <c r="C20" s="2123"/>
      <c r="D20" s="2123"/>
      <c r="E20" s="2123"/>
      <c r="F20" s="2123"/>
      <c r="G20" s="2123"/>
      <c r="H20" s="2123"/>
      <c r="I20" s="2123"/>
      <c r="J20" s="2123"/>
      <c r="K20" s="2123"/>
      <c r="L20" s="2123"/>
      <c r="M20" s="2123"/>
      <c r="N20" s="2123"/>
      <c r="O20" s="2129"/>
    </row>
    <row r="21" spans="1:15">
      <c r="A21" s="2124"/>
      <c r="B21" s="2125"/>
      <c r="C21" s="2125"/>
      <c r="D21" s="2125"/>
      <c r="E21" s="2125"/>
      <c r="F21" s="2125"/>
      <c r="G21" s="2125"/>
      <c r="H21" s="2125"/>
      <c r="I21" s="2125"/>
      <c r="J21" s="2125"/>
      <c r="K21" s="2125"/>
      <c r="L21" s="2125"/>
      <c r="M21" s="2125"/>
      <c r="N21" s="2125"/>
      <c r="O21" s="2130"/>
    </row>
    <row r="22" spans="1:15">
      <c r="A22" s="2124"/>
      <c r="B22" s="2125"/>
      <c r="C22" s="2125"/>
      <c r="D22" s="2125"/>
      <c r="E22" s="2125"/>
      <c r="F22" s="2125"/>
      <c r="G22" s="2125"/>
      <c r="H22" s="2125"/>
      <c r="I22" s="2125"/>
      <c r="J22" s="2125"/>
      <c r="K22" s="2125"/>
      <c r="L22" s="2125"/>
      <c r="M22" s="2125"/>
      <c r="N22" s="2125"/>
      <c r="O22" s="2130"/>
    </row>
    <row r="23" spans="1:15">
      <c r="A23" s="2124"/>
      <c r="B23" s="2125"/>
      <c r="C23" s="2125"/>
      <c r="D23" s="2125"/>
      <c r="E23" s="2125"/>
      <c r="F23" s="2125"/>
      <c r="G23" s="2125"/>
      <c r="H23" s="2125"/>
      <c r="I23" s="2125"/>
      <c r="J23" s="2125"/>
      <c r="K23" s="2125"/>
      <c r="L23" s="2125"/>
      <c r="M23" s="2125"/>
      <c r="N23" s="2125"/>
      <c r="O23" s="2130"/>
    </row>
    <row r="24" spans="1:15">
      <c r="A24" s="2124"/>
      <c r="B24" s="2125"/>
      <c r="C24" s="2125"/>
      <c r="D24" s="2125"/>
      <c r="E24" s="2125"/>
      <c r="F24" s="2125"/>
      <c r="G24" s="2125"/>
      <c r="H24" s="2125"/>
      <c r="I24" s="2125"/>
      <c r="J24" s="2125"/>
      <c r="K24" s="2125"/>
      <c r="L24" s="2125"/>
      <c r="M24" s="2125"/>
      <c r="N24" s="2125"/>
      <c r="O24" s="2130"/>
    </row>
    <row r="25" spans="1:15">
      <c r="A25" s="2124"/>
      <c r="B25" s="2125"/>
      <c r="C25" s="2125"/>
      <c r="D25" s="2125"/>
      <c r="E25" s="2125"/>
      <c r="F25" s="2125"/>
      <c r="G25" s="2125"/>
      <c r="H25" s="2125"/>
      <c r="I25" s="2125"/>
      <c r="J25" s="2125"/>
      <c r="K25" s="2125"/>
      <c r="L25" s="2125"/>
      <c r="M25" s="2125"/>
      <c r="N25" s="2125"/>
      <c r="O25" s="2130"/>
    </row>
    <row r="26" spans="1:15">
      <c r="A26" s="2124"/>
      <c r="B26" s="2125"/>
      <c r="C26" s="2125"/>
      <c r="D26" s="2125"/>
      <c r="E26" s="2125"/>
      <c r="F26" s="2125"/>
      <c r="G26" s="2125"/>
      <c r="H26" s="2125"/>
      <c r="I26" s="2125"/>
      <c r="J26" s="2125"/>
      <c r="K26" s="2125"/>
      <c r="L26" s="2125"/>
      <c r="M26" s="2125"/>
      <c r="N26" s="2125"/>
      <c r="O26" s="2130"/>
    </row>
    <row r="27" spans="1:15">
      <c r="A27" s="2124"/>
      <c r="B27" s="2126"/>
      <c r="C27" s="2126"/>
      <c r="D27" s="2126"/>
      <c r="E27" s="2126"/>
      <c r="F27" s="2126"/>
      <c r="G27" s="2126"/>
      <c r="H27" s="2126"/>
      <c r="I27" s="2126"/>
      <c r="J27" s="2126"/>
      <c r="K27" s="2126"/>
      <c r="L27" s="2126"/>
      <c r="M27" s="2126"/>
      <c r="N27" s="2126"/>
      <c r="O27" s="2131"/>
    </row>
    <row r="28" spans="1:15">
      <c r="A28" s="2124"/>
      <c r="B28" s="2126"/>
      <c r="C28" s="2126"/>
      <c r="D28" s="2126"/>
      <c r="E28" s="2126"/>
      <c r="F28" s="2126"/>
      <c r="G28" s="2126"/>
      <c r="H28" s="2126"/>
      <c r="I28" s="2126"/>
      <c r="J28" s="2126"/>
      <c r="K28" s="2126"/>
      <c r="L28" s="2126"/>
      <c r="M28" s="2126"/>
      <c r="N28" s="2126"/>
      <c r="O28" s="2131"/>
    </row>
    <row r="29" spans="1:15" ht="13.5" thickBot="1">
      <c r="A29" s="2127"/>
      <c r="B29" s="2128"/>
      <c r="C29" s="2128"/>
      <c r="D29" s="2128"/>
      <c r="E29" s="2128"/>
      <c r="F29" s="2128"/>
      <c r="G29" s="2128"/>
      <c r="H29" s="2128"/>
      <c r="I29" s="2128"/>
      <c r="J29" s="2128"/>
      <c r="K29" s="2128"/>
      <c r="L29" s="2128"/>
      <c r="M29" s="2128"/>
      <c r="N29" s="2128"/>
      <c r="O29" s="2132"/>
    </row>
    <row r="30" spans="1:15">
      <c r="A30" s="442"/>
      <c r="B30" s="1142"/>
      <c r="C30" s="1142"/>
      <c r="D30" s="1142"/>
      <c r="E30" s="1142"/>
      <c r="F30" s="1142"/>
      <c r="G30" s="1142"/>
      <c r="H30" s="1142"/>
      <c r="I30" s="1142"/>
      <c r="J30" s="1142"/>
      <c r="K30" s="1142"/>
      <c r="L30" s="1142"/>
      <c r="M30" s="1142"/>
      <c r="N30" s="1142"/>
      <c r="O30" s="1142"/>
    </row>
    <row r="31" spans="1:15">
      <c r="A31" s="442"/>
      <c r="B31" s="1142"/>
      <c r="C31" s="1142"/>
      <c r="D31" s="1142"/>
      <c r="E31" s="1142"/>
      <c r="F31" s="1142"/>
      <c r="G31" s="1142"/>
      <c r="H31" s="1142"/>
      <c r="I31" s="1142"/>
      <c r="J31" s="1142"/>
      <c r="K31" s="1142"/>
      <c r="L31" s="1142"/>
      <c r="M31" s="1142"/>
      <c r="N31" s="1142"/>
      <c r="O31" s="1142"/>
    </row>
    <row r="32" spans="1:15">
      <c r="A32" s="442"/>
      <c r="B32" s="1142"/>
      <c r="C32" s="1142"/>
      <c r="D32" s="1142"/>
      <c r="E32" s="1142"/>
      <c r="F32" s="1142"/>
      <c r="G32" s="1142"/>
      <c r="H32" s="1142"/>
      <c r="I32" s="1142"/>
      <c r="J32" s="1142"/>
      <c r="K32" s="1142"/>
      <c r="L32" s="1142"/>
      <c r="M32" s="1142"/>
      <c r="N32" s="1142"/>
      <c r="O32" s="1142"/>
    </row>
    <row r="33" spans="1:16">
      <c r="A33" s="442"/>
      <c r="B33" s="1142"/>
      <c r="C33" s="1142"/>
      <c r="D33" s="1142"/>
      <c r="E33" s="1142"/>
      <c r="F33" s="1142"/>
      <c r="G33" s="1142"/>
      <c r="H33" s="1142"/>
      <c r="I33" s="1142"/>
      <c r="J33" s="1142"/>
      <c r="K33" s="1142"/>
      <c r="L33" s="1142"/>
      <c r="M33" s="1142"/>
      <c r="N33" s="1142"/>
      <c r="O33" s="1142"/>
    </row>
    <row r="34" spans="1:16">
      <c r="A34" s="442"/>
      <c r="B34" s="1142"/>
      <c r="C34" s="1142"/>
      <c r="D34" s="1142"/>
      <c r="E34" s="1142"/>
      <c r="F34" s="1142"/>
      <c r="G34" s="1142"/>
      <c r="H34" s="1142"/>
      <c r="I34" s="1142"/>
      <c r="J34" s="1142"/>
      <c r="K34" s="1142"/>
      <c r="L34" s="1142"/>
      <c r="M34" s="1142"/>
      <c r="N34" s="1142"/>
      <c r="O34" s="1142"/>
    </row>
    <row r="35" spans="1:16">
      <c r="A35" s="442"/>
      <c r="B35" s="1142"/>
      <c r="C35" s="1142"/>
      <c r="D35" s="1142"/>
      <c r="E35" s="1142"/>
      <c r="F35" s="1142"/>
      <c r="G35" s="1142"/>
      <c r="H35" s="1142"/>
      <c r="I35" s="1142"/>
      <c r="J35" s="1142"/>
      <c r="K35" s="1142"/>
      <c r="L35" s="1142"/>
      <c r="M35" s="1142"/>
      <c r="N35" s="1142"/>
      <c r="O35" s="1142"/>
    </row>
    <row r="36" spans="1:16">
      <c r="A36" s="442"/>
      <c r="B36" s="1142"/>
      <c r="C36" s="1142"/>
      <c r="D36" s="1142"/>
      <c r="E36" s="1142"/>
      <c r="F36" s="1142"/>
      <c r="G36" s="1142"/>
      <c r="H36" s="1142"/>
      <c r="I36" s="1142"/>
      <c r="J36" s="1142"/>
      <c r="K36" s="1142"/>
      <c r="L36" s="1142"/>
      <c r="M36" s="1142"/>
      <c r="N36" s="1142"/>
      <c r="O36" s="1142"/>
      <c r="P36" s="21"/>
    </row>
    <row r="37" spans="1:16" ht="15">
      <c r="A37" s="611"/>
      <c r="B37" s="281"/>
      <c r="C37" s="611"/>
      <c r="D37" s="648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6">
      <c r="A38" s="327" t="s">
        <v>1425</v>
      </c>
      <c r="B38" s="327"/>
      <c r="O38" s="316" t="s">
        <v>1397</v>
      </c>
    </row>
    <row r="39" spans="1:16">
      <c r="A39" s="327" t="s">
        <v>925</v>
      </c>
      <c r="B39" s="78"/>
      <c r="O39" s="316" t="s">
        <v>926</v>
      </c>
    </row>
  </sheetData>
  <sheetProtection password="CF7A" sheet="1" objects="1" scenarios="1"/>
  <customSheetViews>
    <customSheetView guid="{0018DE7A-2A12-41D9-A6DC-D5782C59656B}" scale="80" fitToPage="1" showRuler="0" topLeftCell="A19">
      <selection activeCell="A37" sqref="A37"/>
      <pageMargins left="0.75" right="0.75" top="1" bottom="1" header="0.5" footer="0.5"/>
      <pageSetup paperSize="9" scale="80" orientation="landscape" r:id="rId1"/>
      <headerFooter alignWithMargins="0"/>
    </customSheetView>
  </customSheetViews>
  <mergeCells count="3">
    <mergeCell ref="J9:O9"/>
    <mergeCell ref="J11:O11"/>
    <mergeCell ref="J13:O13"/>
  </mergeCells>
  <phoneticPr fontId="9" type="noConversion"/>
  <pageMargins left="0.75" right="0.75" top="1" bottom="1" header="0.5" footer="0.5"/>
  <pageSetup paperSize="9" scale="78" orientation="landscape" r:id="rId2"/>
  <headerFooter alignWithMargins="0"/>
  <drawing r:id="rId3"/>
</worksheet>
</file>

<file path=xl/worksheets/sheet58.xml><?xml version="1.0" encoding="utf-8"?>
<worksheet xmlns="http://schemas.openxmlformats.org/spreadsheetml/2006/main" xmlns:r="http://schemas.openxmlformats.org/officeDocument/2006/relationships">
  <sheetPr>
    <pageSetUpPr fitToPage="1"/>
  </sheetPr>
  <dimension ref="A4:P37"/>
  <sheetViews>
    <sheetView topLeftCell="F10" workbookViewId="0">
      <selection activeCell="H18" sqref="H18"/>
    </sheetView>
  </sheetViews>
  <sheetFormatPr defaultColWidth="9.140625" defaultRowHeight="12.75"/>
  <cols>
    <col min="1" max="1" width="23.7109375" style="1" customWidth="1"/>
    <col min="2" max="13" width="10.7109375" style="1" customWidth="1"/>
    <col min="14" max="14" width="13.42578125" style="1" customWidth="1"/>
    <col min="15" max="15" width="10.7109375" style="1" customWidth="1"/>
    <col min="16" max="16384" width="9.140625" style="1"/>
  </cols>
  <sheetData>
    <row r="4" spans="1:16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5"/>
      <c r="P4" s="76"/>
    </row>
    <row r="5" spans="1:16" ht="15">
      <c r="A5" s="326" t="s">
        <v>1424</v>
      </c>
      <c r="B5" s="835"/>
      <c r="D5" s="309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5.75">
      <c r="A6" s="1799" t="s">
        <v>913</v>
      </c>
      <c r="B6" s="792"/>
      <c r="C6" s="18"/>
      <c r="D6" s="309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6" ht="15.75" thickBot="1">
      <c r="A7" s="326"/>
      <c r="B7" s="836"/>
      <c r="D7" s="309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6" ht="13.5" thickTop="1">
      <c r="A8" s="748"/>
      <c r="B8" s="749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707"/>
      <c r="P8" s="76"/>
    </row>
    <row r="9" spans="1:16" ht="15.75" thickBot="1">
      <c r="A9" s="322" t="s">
        <v>1247</v>
      </c>
      <c r="B9" s="328"/>
      <c r="C9" s="21"/>
      <c r="D9" s="21"/>
      <c r="E9" s="21"/>
      <c r="F9" s="337"/>
      <c r="G9" s="337"/>
      <c r="H9" s="337"/>
      <c r="I9" s="337"/>
      <c r="J9" s="2600" t="str">
        <f>'Cover '!F5</f>
        <v>(enter name)</v>
      </c>
      <c r="K9" s="2600"/>
      <c r="L9" s="2600"/>
      <c r="M9" s="2600"/>
      <c r="N9" s="2600"/>
      <c r="O9" s="2601"/>
      <c r="P9" s="76"/>
    </row>
    <row r="10" spans="1:16" ht="15">
      <c r="A10" s="322"/>
      <c r="B10" s="328"/>
      <c r="C10" s="21"/>
      <c r="D10" s="21"/>
      <c r="E10" s="21"/>
      <c r="F10" s="337"/>
      <c r="G10" s="337"/>
      <c r="H10" s="337"/>
      <c r="I10" s="337"/>
      <c r="J10" s="337"/>
      <c r="K10" s="337"/>
      <c r="L10" s="337"/>
      <c r="M10" s="337"/>
      <c r="N10" s="337"/>
      <c r="O10" s="751"/>
      <c r="P10" s="76"/>
    </row>
    <row r="11" spans="1:16" ht="15.75" thickBot="1">
      <c r="A11" s="322" t="s">
        <v>98</v>
      </c>
      <c r="B11" s="328"/>
      <c r="C11" s="21"/>
      <c r="D11" s="21"/>
      <c r="E11" s="21"/>
      <c r="F11" s="337"/>
      <c r="G11" s="337"/>
      <c r="H11" s="337"/>
      <c r="I11" s="337"/>
      <c r="J11" s="2600" t="str">
        <f>'Cover '!F7</f>
        <v>(enter year end)</v>
      </c>
      <c r="K11" s="2600"/>
      <c r="L11" s="2600"/>
      <c r="M11" s="2600"/>
      <c r="N11" s="2600"/>
      <c r="O11" s="2601"/>
      <c r="P11" s="76"/>
    </row>
    <row r="12" spans="1:16">
      <c r="A12" s="315"/>
      <c r="B12" s="328"/>
      <c r="C12" s="711"/>
      <c r="D12" s="711"/>
      <c r="E12" s="21"/>
      <c r="F12" s="337"/>
      <c r="G12" s="337"/>
      <c r="H12" s="337"/>
      <c r="I12" s="337"/>
      <c r="J12" s="337"/>
      <c r="K12" s="337"/>
      <c r="L12" s="337"/>
      <c r="M12" s="337"/>
      <c r="N12" s="337"/>
      <c r="O12" s="789"/>
      <c r="P12" s="76"/>
    </row>
    <row r="13" spans="1:16" ht="15.75" thickBot="1">
      <c r="A13" s="322" t="s">
        <v>1546</v>
      </c>
      <c r="B13" s="328"/>
      <c r="C13" s="21"/>
      <c r="D13" s="21"/>
      <c r="E13" s="21"/>
      <c r="F13" s="337"/>
      <c r="G13" s="337"/>
      <c r="H13" s="337"/>
      <c r="I13" s="337"/>
      <c r="J13" s="2813"/>
      <c r="K13" s="2813"/>
      <c r="L13" s="2813"/>
      <c r="M13" s="2813"/>
      <c r="N13" s="2813"/>
      <c r="O13" s="2814"/>
      <c r="P13" s="76"/>
    </row>
    <row r="14" spans="1:16" ht="13.5" thickBot="1">
      <c r="A14" s="332"/>
      <c r="B14" s="672"/>
      <c r="C14" s="790"/>
      <c r="D14" s="790"/>
      <c r="E14" s="790"/>
      <c r="F14" s="790"/>
      <c r="G14" s="894"/>
      <c r="H14" s="894"/>
      <c r="I14" s="894"/>
      <c r="J14" s="894"/>
      <c r="K14" s="894"/>
      <c r="L14" s="894"/>
      <c r="M14" s="894"/>
      <c r="N14" s="894"/>
      <c r="O14" s="839"/>
      <c r="P14" s="76"/>
    </row>
    <row r="15" spans="1:16" ht="13.5" thickTop="1">
      <c r="A15" s="21"/>
      <c r="B15" s="328"/>
      <c r="C15" s="711"/>
      <c r="D15" s="711"/>
      <c r="E15" s="711"/>
      <c r="F15" s="711"/>
      <c r="G15" s="337"/>
      <c r="H15" s="337"/>
      <c r="I15" s="337"/>
      <c r="J15" s="337"/>
      <c r="K15" s="337"/>
      <c r="L15" s="337"/>
      <c r="M15" s="337"/>
      <c r="N15" s="337"/>
      <c r="O15" s="711"/>
      <c r="P15" s="76"/>
    </row>
    <row r="16" spans="1:16" ht="13.5" thickBot="1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345" t="s">
        <v>371</v>
      </c>
      <c r="P16" s="140"/>
    </row>
    <row r="17" spans="1:15" ht="33.75">
      <c r="A17" s="205" t="s">
        <v>167</v>
      </c>
      <c r="B17" s="203" t="s">
        <v>144</v>
      </c>
      <c r="C17" s="1144"/>
      <c r="D17" s="198" t="s">
        <v>30</v>
      </c>
      <c r="E17" s="1145" t="s">
        <v>158</v>
      </c>
      <c r="F17" s="1145"/>
      <c r="G17" s="1145"/>
      <c r="H17" s="203" t="s">
        <v>146</v>
      </c>
      <c r="I17" s="1145"/>
      <c r="J17" s="198" t="s">
        <v>221</v>
      </c>
      <c r="K17" s="203" t="s">
        <v>222</v>
      </c>
      <c r="L17" s="203"/>
      <c r="M17" s="203" t="s">
        <v>861</v>
      </c>
      <c r="N17" s="203"/>
      <c r="O17" s="200" t="s">
        <v>150</v>
      </c>
    </row>
    <row r="18" spans="1:15" ht="62.25" customHeight="1">
      <c r="A18" s="1146"/>
      <c r="B18" s="74" t="s">
        <v>151</v>
      </c>
      <c r="C18" s="74" t="s">
        <v>152</v>
      </c>
      <c r="D18" s="77"/>
      <c r="E18" s="77" t="s">
        <v>160</v>
      </c>
      <c r="F18" s="74" t="s">
        <v>170</v>
      </c>
      <c r="G18" s="74" t="s">
        <v>162</v>
      </c>
      <c r="H18" s="74" t="s">
        <v>1061</v>
      </c>
      <c r="I18" s="77" t="s">
        <v>154</v>
      </c>
      <c r="J18" s="77"/>
      <c r="K18" s="77" t="s">
        <v>163</v>
      </c>
      <c r="L18" s="77" t="s">
        <v>164</v>
      </c>
      <c r="M18" s="74" t="s">
        <v>165</v>
      </c>
      <c r="N18" s="74" t="s">
        <v>166</v>
      </c>
      <c r="O18" s="209" t="s">
        <v>157</v>
      </c>
    </row>
    <row r="19" spans="1:15" ht="13.5" thickBot="1">
      <c r="A19" s="899">
        <v>1</v>
      </c>
      <c r="B19" s="73">
        <v>2</v>
      </c>
      <c r="C19" s="73">
        <v>3</v>
      </c>
      <c r="D19" s="73">
        <v>4</v>
      </c>
      <c r="E19" s="73">
        <v>5</v>
      </c>
      <c r="F19" s="73">
        <v>6</v>
      </c>
      <c r="G19" s="73">
        <v>7</v>
      </c>
      <c r="H19" s="73">
        <v>8</v>
      </c>
      <c r="I19" s="73">
        <v>9</v>
      </c>
      <c r="J19" s="73">
        <v>10</v>
      </c>
      <c r="K19" s="73">
        <v>11</v>
      </c>
      <c r="L19" s="73">
        <v>12</v>
      </c>
      <c r="M19" s="73">
        <v>13</v>
      </c>
      <c r="N19" s="73">
        <v>14</v>
      </c>
      <c r="O19" s="900">
        <v>15</v>
      </c>
    </row>
    <row r="20" spans="1:15">
      <c r="A20" s="2122"/>
      <c r="B20" s="2123"/>
      <c r="C20" s="2123"/>
      <c r="D20" s="2123"/>
      <c r="E20" s="2123"/>
      <c r="F20" s="2123"/>
      <c r="G20" s="2123"/>
      <c r="H20" s="2123"/>
      <c r="I20" s="2123"/>
      <c r="J20" s="2123"/>
      <c r="K20" s="2123"/>
      <c r="L20" s="2123"/>
      <c r="M20" s="2123"/>
      <c r="N20" s="2123"/>
      <c r="O20" s="2129"/>
    </row>
    <row r="21" spans="1:15">
      <c r="A21" s="2124"/>
      <c r="B21" s="2125"/>
      <c r="C21" s="2125"/>
      <c r="D21" s="2125"/>
      <c r="E21" s="2125"/>
      <c r="F21" s="2125"/>
      <c r="G21" s="2125"/>
      <c r="H21" s="2125"/>
      <c r="I21" s="2125"/>
      <c r="J21" s="2125"/>
      <c r="K21" s="2125"/>
      <c r="L21" s="2125"/>
      <c r="M21" s="2125"/>
      <c r="N21" s="2125"/>
      <c r="O21" s="2130"/>
    </row>
    <row r="22" spans="1:15">
      <c r="A22" s="2124"/>
      <c r="B22" s="2125"/>
      <c r="C22" s="2125"/>
      <c r="D22" s="2125"/>
      <c r="E22" s="2125"/>
      <c r="F22" s="2125"/>
      <c r="G22" s="2125"/>
      <c r="H22" s="2125"/>
      <c r="I22" s="2125"/>
      <c r="J22" s="2125"/>
      <c r="K22" s="2125"/>
      <c r="L22" s="2125"/>
      <c r="M22" s="2125"/>
      <c r="N22" s="2125"/>
      <c r="O22" s="2130"/>
    </row>
    <row r="23" spans="1:15">
      <c r="A23" s="2124"/>
      <c r="B23" s="2125"/>
      <c r="C23" s="2125"/>
      <c r="D23" s="2125"/>
      <c r="E23" s="2125"/>
      <c r="F23" s="2125"/>
      <c r="G23" s="2125"/>
      <c r="H23" s="2125"/>
      <c r="I23" s="2125"/>
      <c r="J23" s="2125"/>
      <c r="K23" s="2125"/>
      <c r="L23" s="2125"/>
      <c r="M23" s="2125"/>
      <c r="N23" s="2125"/>
      <c r="O23" s="2130"/>
    </row>
    <row r="24" spans="1:15">
      <c r="A24" s="2124"/>
      <c r="B24" s="2125"/>
      <c r="C24" s="2125"/>
      <c r="D24" s="2125"/>
      <c r="E24" s="2125"/>
      <c r="F24" s="2125"/>
      <c r="G24" s="2125"/>
      <c r="H24" s="2125"/>
      <c r="I24" s="2125"/>
      <c r="J24" s="2125"/>
      <c r="K24" s="2125"/>
      <c r="L24" s="2125"/>
      <c r="M24" s="2125"/>
      <c r="N24" s="2125"/>
      <c r="O24" s="2130"/>
    </row>
    <row r="25" spans="1:15">
      <c r="A25" s="2124"/>
      <c r="B25" s="2125"/>
      <c r="C25" s="2125"/>
      <c r="D25" s="2125"/>
      <c r="E25" s="2125"/>
      <c r="F25" s="2125"/>
      <c r="G25" s="2125"/>
      <c r="H25" s="2125"/>
      <c r="I25" s="2125"/>
      <c r="J25" s="2125"/>
      <c r="K25" s="2125"/>
      <c r="L25" s="2125"/>
      <c r="M25" s="2125"/>
      <c r="N25" s="2125"/>
      <c r="O25" s="2130"/>
    </row>
    <row r="26" spans="1:15">
      <c r="A26" s="2124"/>
      <c r="B26" s="2125"/>
      <c r="C26" s="2125"/>
      <c r="D26" s="2125"/>
      <c r="E26" s="2125"/>
      <c r="F26" s="2125"/>
      <c r="G26" s="2125"/>
      <c r="H26" s="2125"/>
      <c r="I26" s="2125"/>
      <c r="J26" s="2125"/>
      <c r="K26" s="2125"/>
      <c r="L26" s="2125"/>
      <c r="M26" s="2125"/>
      <c r="N26" s="2125"/>
      <c r="O26" s="2130"/>
    </row>
    <row r="27" spans="1:15">
      <c r="A27" s="2124"/>
      <c r="B27" s="2126"/>
      <c r="C27" s="2126"/>
      <c r="D27" s="2126"/>
      <c r="E27" s="2126"/>
      <c r="F27" s="2126"/>
      <c r="G27" s="2126"/>
      <c r="H27" s="2126"/>
      <c r="I27" s="2126"/>
      <c r="J27" s="2126"/>
      <c r="K27" s="2126"/>
      <c r="L27" s="2126"/>
      <c r="M27" s="2126"/>
      <c r="N27" s="2126"/>
      <c r="O27" s="2131"/>
    </row>
    <row r="28" spans="1:15">
      <c r="A28" s="2124"/>
      <c r="B28" s="2126"/>
      <c r="C28" s="2126"/>
      <c r="D28" s="2126"/>
      <c r="E28" s="2126"/>
      <c r="F28" s="2126"/>
      <c r="G28" s="2126"/>
      <c r="H28" s="2126"/>
      <c r="I28" s="2126"/>
      <c r="J28" s="2126"/>
      <c r="K28" s="2126"/>
      <c r="L28" s="2126"/>
      <c r="M28" s="2126"/>
      <c r="N28" s="2126"/>
      <c r="O28" s="2131"/>
    </row>
    <row r="29" spans="1:15" ht="13.5" thickBot="1">
      <c r="A29" s="2127"/>
      <c r="B29" s="2128"/>
      <c r="C29" s="2128"/>
      <c r="D29" s="2128"/>
      <c r="E29" s="2128"/>
      <c r="F29" s="2128"/>
      <c r="G29" s="2128"/>
      <c r="H29" s="2128"/>
      <c r="I29" s="2128"/>
      <c r="J29" s="2128"/>
      <c r="K29" s="2128"/>
      <c r="L29" s="2128"/>
      <c r="M29" s="2128"/>
      <c r="N29" s="2128"/>
      <c r="O29" s="2132"/>
    </row>
    <row r="30" spans="1:15">
      <c r="A30" s="442"/>
      <c r="B30" s="1142"/>
      <c r="C30" s="1142"/>
      <c r="D30" s="1142"/>
      <c r="E30" s="1142"/>
      <c r="F30" s="1142"/>
      <c r="G30" s="1142"/>
      <c r="H30" s="1142"/>
      <c r="I30" s="1142"/>
      <c r="J30" s="1142"/>
      <c r="K30" s="1142"/>
      <c r="L30" s="1142"/>
      <c r="M30" s="1142"/>
      <c r="N30" s="1142"/>
      <c r="O30" s="1142"/>
    </row>
    <row r="31" spans="1:15">
      <c r="A31" s="442"/>
      <c r="B31" s="1142"/>
      <c r="C31" s="1142"/>
      <c r="D31" s="1142"/>
      <c r="E31" s="1142"/>
      <c r="F31" s="1142"/>
      <c r="G31" s="1142"/>
      <c r="H31" s="1142"/>
      <c r="I31" s="1142"/>
      <c r="J31" s="1142"/>
      <c r="K31" s="1142"/>
      <c r="L31" s="1142"/>
      <c r="M31" s="1142"/>
      <c r="N31" s="1142"/>
      <c r="O31" s="1142"/>
    </row>
    <row r="32" spans="1:15">
      <c r="A32" s="442"/>
      <c r="B32" s="1142"/>
      <c r="C32" s="1142"/>
      <c r="D32" s="1142"/>
      <c r="E32" s="1142"/>
      <c r="F32" s="1142"/>
      <c r="G32" s="1142"/>
      <c r="H32" s="1142"/>
      <c r="I32" s="1142"/>
      <c r="J32" s="1142"/>
      <c r="K32" s="1142"/>
      <c r="L32" s="1142"/>
      <c r="M32" s="1142"/>
      <c r="N32" s="1142"/>
      <c r="O32" s="1142"/>
    </row>
    <row r="33" spans="1:15">
      <c r="A33" s="442"/>
      <c r="B33" s="1142"/>
      <c r="C33" s="1142"/>
      <c r="D33" s="1142"/>
      <c r="E33" s="1142"/>
      <c r="F33" s="1142"/>
      <c r="G33" s="1142"/>
      <c r="H33" s="1142"/>
      <c r="I33" s="1142"/>
      <c r="J33" s="1142"/>
      <c r="K33" s="1142"/>
      <c r="L33" s="1142"/>
      <c r="M33" s="1142"/>
      <c r="N33" s="1142"/>
      <c r="O33" s="1142"/>
    </row>
    <row r="34" spans="1:15">
      <c r="A34" s="442"/>
      <c r="B34" s="1142"/>
      <c r="C34" s="1142"/>
      <c r="D34" s="1142"/>
      <c r="E34" s="1142"/>
      <c r="F34" s="1142"/>
      <c r="G34" s="1142"/>
      <c r="H34" s="1142"/>
      <c r="I34" s="1142"/>
      <c r="J34" s="1142"/>
      <c r="K34" s="1142"/>
      <c r="L34" s="1142"/>
      <c r="M34" s="1142"/>
      <c r="N34" s="1142"/>
      <c r="O34" s="1142"/>
    </row>
    <row r="35" spans="1:15" ht="15">
      <c r="A35" s="611"/>
      <c r="B35" s="281"/>
      <c r="C35" s="611"/>
      <c r="D35" s="648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>
      <c r="A36" s="327" t="s">
        <v>1425</v>
      </c>
      <c r="B36" s="327"/>
      <c r="O36" s="316" t="s">
        <v>1397</v>
      </c>
    </row>
    <row r="37" spans="1:15">
      <c r="A37" s="327" t="s">
        <v>928</v>
      </c>
      <c r="B37" s="78"/>
      <c r="O37" s="316" t="s">
        <v>927</v>
      </c>
    </row>
  </sheetData>
  <sheetProtection password="CF7A" sheet="1" objects="1" scenarios="1"/>
  <customSheetViews>
    <customSheetView guid="{0018DE7A-2A12-41D9-A6DC-D5782C59656B}" fitToPage="1" showRuler="0" topLeftCell="A13">
      <selection activeCell="A36" sqref="A36"/>
      <pageMargins left="0.75" right="0.75" top="1" bottom="1" header="0.5" footer="0.5"/>
      <pageSetup paperSize="9" scale="75" orientation="landscape" r:id="rId1"/>
      <headerFooter alignWithMargins="0"/>
    </customSheetView>
  </customSheetViews>
  <mergeCells count="3">
    <mergeCell ref="J9:O9"/>
    <mergeCell ref="J11:O11"/>
    <mergeCell ref="J13:O13"/>
  </mergeCells>
  <phoneticPr fontId="9" type="noConversion"/>
  <pageMargins left="0.75" right="0.75" top="1" bottom="1" header="0.5" footer="0.5"/>
  <pageSetup paperSize="9" scale="75" orientation="landscape" r:id="rId2"/>
  <headerFooter alignWithMargins="0"/>
  <drawing r:id="rId3"/>
</worksheet>
</file>

<file path=xl/worksheets/sheet59.xml><?xml version="1.0" encoding="utf-8"?>
<worksheet xmlns="http://schemas.openxmlformats.org/spreadsheetml/2006/main" xmlns:r="http://schemas.openxmlformats.org/officeDocument/2006/relationships">
  <sheetPr>
    <pageSetUpPr fitToPage="1"/>
  </sheetPr>
  <dimension ref="A4:O39"/>
  <sheetViews>
    <sheetView topLeftCell="A31" workbookViewId="0">
      <selection activeCell="F12" sqref="F12:J12"/>
    </sheetView>
  </sheetViews>
  <sheetFormatPr defaultColWidth="9.140625" defaultRowHeight="12.75"/>
  <cols>
    <col min="1" max="1" width="23.7109375" style="1" customWidth="1"/>
    <col min="2" max="6" width="15.7109375" style="1" customWidth="1"/>
    <col min="7" max="7" width="16.5703125" style="1" customWidth="1"/>
    <col min="8" max="10" width="15.7109375" style="1" customWidth="1"/>
    <col min="11" max="16384" width="9.140625" style="1"/>
  </cols>
  <sheetData>
    <row r="4" spans="1:15">
      <c r="A4" s="76"/>
      <c r="B4" s="76"/>
      <c r="C4" s="76"/>
      <c r="D4" s="76"/>
      <c r="E4" s="76"/>
      <c r="F4" s="76"/>
      <c r="G4" s="76"/>
      <c r="H4" s="76"/>
      <c r="I4" s="75"/>
      <c r="J4" s="76"/>
      <c r="K4" s="76"/>
      <c r="L4" s="76"/>
      <c r="M4" s="76"/>
      <c r="N4" s="76"/>
    </row>
    <row r="5" spans="1:15" ht="15">
      <c r="A5" s="326" t="s">
        <v>1424</v>
      </c>
      <c r="B5" s="835"/>
      <c r="D5" s="309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>
      <c r="A6" s="1799" t="s">
        <v>914</v>
      </c>
      <c r="B6" s="792"/>
      <c r="C6" s="18"/>
      <c r="D6" s="309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.75">
      <c r="A7" s="702"/>
      <c r="B7" s="792"/>
      <c r="C7" s="18"/>
      <c r="D7" s="309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.75" thickBot="1">
      <c r="A8" s="326"/>
      <c r="B8" s="836"/>
      <c r="D8" s="309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3.5" thickTop="1">
      <c r="A9" s="748"/>
      <c r="B9" s="749"/>
      <c r="C9" s="893"/>
      <c r="D9" s="893"/>
      <c r="E9" s="893"/>
      <c r="F9" s="893"/>
      <c r="G9" s="893"/>
      <c r="H9" s="893"/>
      <c r="I9" s="893"/>
      <c r="J9" s="707"/>
    </row>
    <row r="10" spans="1:15" ht="15.75" thickBot="1">
      <c r="A10" s="322" t="s">
        <v>1247</v>
      </c>
      <c r="B10" s="328"/>
      <c r="C10" s="21"/>
      <c r="D10" s="21"/>
      <c r="E10" s="21"/>
      <c r="F10" s="2600" t="str">
        <f>'Cover '!F5</f>
        <v>(enter name)</v>
      </c>
      <c r="G10" s="2600"/>
      <c r="H10" s="2600"/>
      <c r="I10" s="2600"/>
      <c r="J10" s="2601"/>
    </row>
    <row r="11" spans="1:15" ht="15">
      <c r="A11" s="322"/>
      <c r="B11" s="328"/>
      <c r="C11" s="21"/>
      <c r="D11" s="21"/>
      <c r="E11" s="21"/>
      <c r="F11" s="337"/>
      <c r="G11" s="337"/>
      <c r="H11" s="337"/>
      <c r="I11" s="337"/>
      <c r="J11" s="751"/>
    </row>
    <row r="12" spans="1:15" ht="15.75" thickBot="1">
      <c r="A12" s="322" t="s">
        <v>98</v>
      </c>
      <c r="B12" s="328"/>
      <c r="C12" s="21"/>
      <c r="D12" s="21"/>
      <c r="E12" s="21"/>
      <c r="F12" s="2600" t="str">
        <f>'Cover '!F7</f>
        <v>(enter year end)</v>
      </c>
      <c r="G12" s="2600"/>
      <c r="H12" s="2600"/>
      <c r="I12" s="2600"/>
      <c r="J12" s="2601"/>
    </row>
    <row r="13" spans="1:15">
      <c r="A13" s="315"/>
      <c r="B13" s="328"/>
      <c r="C13" s="711"/>
      <c r="D13" s="711"/>
      <c r="E13" s="21"/>
      <c r="F13" s="337"/>
      <c r="G13" s="337"/>
      <c r="H13" s="337"/>
      <c r="I13" s="337"/>
      <c r="J13" s="789"/>
    </row>
    <row r="14" spans="1:15" ht="15.75" thickBot="1">
      <c r="A14" s="322" t="s">
        <v>1546</v>
      </c>
      <c r="B14" s="328"/>
      <c r="C14" s="21"/>
      <c r="D14" s="21"/>
      <c r="E14" s="21"/>
      <c r="F14" s="2813"/>
      <c r="G14" s="2813"/>
      <c r="H14" s="2813"/>
      <c r="I14" s="2813"/>
      <c r="J14" s="2814"/>
    </row>
    <row r="15" spans="1:15" ht="13.5" thickBot="1">
      <c r="A15" s="332"/>
      <c r="B15" s="672"/>
      <c r="C15" s="790"/>
      <c r="D15" s="790"/>
      <c r="E15" s="790"/>
      <c r="F15" s="894"/>
      <c r="G15" s="894"/>
      <c r="H15" s="894"/>
      <c r="I15" s="894"/>
      <c r="J15" s="839"/>
    </row>
    <row r="16" spans="1:15" ht="13.5" thickTop="1">
      <c r="A16" s="21"/>
      <c r="B16" s="328"/>
      <c r="C16" s="711"/>
      <c r="D16" s="711"/>
      <c r="E16" s="711"/>
      <c r="F16" s="337"/>
      <c r="G16" s="337"/>
      <c r="H16" s="337"/>
      <c r="I16" s="337"/>
      <c r="J16" s="711"/>
    </row>
    <row r="17" spans="1:11" ht="13.5" thickBot="1">
      <c r="A17" s="140"/>
      <c r="B17" s="140"/>
      <c r="C17" s="140"/>
      <c r="E17" s="140"/>
      <c r="F17" s="140"/>
      <c r="G17" s="140"/>
      <c r="H17" s="140"/>
      <c r="I17" s="140"/>
      <c r="J17" s="1346" t="s">
        <v>371</v>
      </c>
      <c r="K17" s="140"/>
    </row>
    <row r="18" spans="1:11" ht="22.5">
      <c r="A18" s="205" t="s">
        <v>1042</v>
      </c>
      <c r="B18" s="198" t="s">
        <v>1043</v>
      </c>
      <c r="C18" s="198" t="s">
        <v>1044</v>
      </c>
      <c r="D18" s="206" t="s">
        <v>1045</v>
      </c>
      <c r="E18" s="206" t="s">
        <v>1046</v>
      </c>
      <c r="F18" s="207" t="s">
        <v>1047</v>
      </c>
      <c r="G18" s="198" t="s">
        <v>1051</v>
      </c>
      <c r="H18" s="203" t="s">
        <v>1052</v>
      </c>
      <c r="I18" s="1144"/>
      <c r="J18" s="208" t="s">
        <v>1053</v>
      </c>
    </row>
    <row r="19" spans="1:11" ht="45">
      <c r="A19" s="1146"/>
      <c r="B19" s="77"/>
      <c r="C19" s="77"/>
      <c r="D19" s="77" t="s">
        <v>1054</v>
      </c>
      <c r="E19" s="77" t="s">
        <v>1055</v>
      </c>
      <c r="F19" s="77" t="s">
        <v>1056</v>
      </c>
      <c r="G19" s="77" t="s">
        <v>1000</v>
      </c>
      <c r="H19" s="74" t="s">
        <v>1664</v>
      </c>
      <c r="I19" s="74" t="s">
        <v>1345</v>
      </c>
      <c r="J19" s="209" t="s">
        <v>1001</v>
      </c>
    </row>
    <row r="20" spans="1:11" ht="13.5" thickBot="1">
      <c r="A20" s="899">
        <v>1</v>
      </c>
      <c r="B20" s="73">
        <v>2</v>
      </c>
      <c r="C20" s="73">
        <v>3</v>
      </c>
      <c r="D20" s="73">
        <v>4</v>
      </c>
      <c r="E20" s="73">
        <v>5</v>
      </c>
      <c r="F20" s="73">
        <v>6</v>
      </c>
      <c r="G20" s="73">
        <v>7</v>
      </c>
      <c r="H20" s="73">
        <v>8</v>
      </c>
      <c r="I20" s="73">
        <v>9</v>
      </c>
      <c r="J20" s="900">
        <v>10</v>
      </c>
    </row>
    <row r="21" spans="1:11">
      <c r="A21" s="2122"/>
      <c r="B21" s="2134"/>
      <c r="C21" s="2135"/>
      <c r="D21" s="2135"/>
      <c r="E21" s="2135"/>
      <c r="F21" s="2135"/>
      <c r="G21" s="2135"/>
      <c r="H21" s="2141"/>
      <c r="I21" s="2141"/>
      <c r="J21" s="2142"/>
    </row>
    <row r="22" spans="1:11">
      <c r="A22" s="2124"/>
      <c r="B22" s="2136"/>
      <c r="C22" s="2137"/>
      <c r="D22" s="2137"/>
      <c r="E22" s="2137"/>
      <c r="F22" s="2137"/>
      <c r="G22" s="2137"/>
      <c r="H22" s="2143"/>
      <c r="I22" s="2143"/>
      <c r="J22" s="2144"/>
    </row>
    <row r="23" spans="1:11">
      <c r="A23" s="2124"/>
      <c r="B23" s="2136"/>
      <c r="C23" s="2137"/>
      <c r="D23" s="2137"/>
      <c r="E23" s="2137"/>
      <c r="F23" s="2137"/>
      <c r="G23" s="2137"/>
      <c r="H23" s="2143"/>
      <c r="I23" s="2143"/>
      <c r="J23" s="2144"/>
    </row>
    <row r="24" spans="1:11">
      <c r="A24" s="2124"/>
      <c r="B24" s="2136"/>
      <c r="C24" s="2137"/>
      <c r="D24" s="2137"/>
      <c r="E24" s="2137"/>
      <c r="F24" s="2137"/>
      <c r="G24" s="2137"/>
      <c r="H24" s="2143"/>
      <c r="I24" s="2143"/>
      <c r="J24" s="2144"/>
    </row>
    <row r="25" spans="1:11">
      <c r="A25" s="2124"/>
      <c r="B25" s="2136"/>
      <c r="C25" s="2137"/>
      <c r="D25" s="2137"/>
      <c r="E25" s="2137"/>
      <c r="F25" s="2137"/>
      <c r="G25" s="2137"/>
      <c r="H25" s="2143"/>
      <c r="I25" s="2143"/>
      <c r="J25" s="2144"/>
    </row>
    <row r="26" spans="1:11">
      <c r="A26" s="2124"/>
      <c r="B26" s="2136"/>
      <c r="C26" s="2137"/>
      <c r="D26" s="2137"/>
      <c r="E26" s="2137"/>
      <c r="F26" s="2137"/>
      <c r="G26" s="2137"/>
      <c r="H26" s="2143"/>
      <c r="I26" s="2143"/>
      <c r="J26" s="2144"/>
    </row>
    <row r="27" spans="1:11">
      <c r="A27" s="2124"/>
      <c r="B27" s="2136"/>
      <c r="C27" s="2137"/>
      <c r="D27" s="2137"/>
      <c r="E27" s="2137"/>
      <c r="F27" s="2137"/>
      <c r="G27" s="2137"/>
      <c r="H27" s="2143"/>
      <c r="I27" s="2143"/>
      <c r="J27" s="2144"/>
    </row>
    <row r="28" spans="1:11">
      <c r="A28" s="2124"/>
      <c r="B28" s="2136"/>
      <c r="C28" s="2137"/>
      <c r="D28" s="2137"/>
      <c r="E28" s="2137"/>
      <c r="F28" s="2137"/>
      <c r="G28" s="2137"/>
      <c r="H28" s="2143"/>
      <c r="I28" s="2143"/>
      <c r="J28" s="2144"/>
    </row>
    <row r="29" spans="1:11">
      <c r="A29" s="2124"/>
      <c r="B29" s="2136"/>
      <c r="C29" s="2137"/>
      <c r="D29" s="2137"/>
      <c r="E29" s="2137"/>
      <c r="F29" s="2137"/>
      <c r="G29" s="2137"/>
      <c r="H29" s="2143"/>
      <c r="I29" s="2143"/>
      <c r="J29" s="2144"/>
    </row>
    <row r="30" spans="1:11">
      <c r="A30" s="2124"/>
      <c r="B30" s="2136"/>
      <c r="C30" s="2137"/>
      <c r="D30" s="2137"/>
      <c r="E30" s="2137"/>
      <c r="F30" s="2137"/>
      <c r="G30" s="2137"/>
      <c r="H30" s="2143"/>
      <c r="I30" s="2143"/>
      <c r="J30" s="2144"/>
    </row>
    <row r="31" spans="1:11">
      <c r="A31" s="2124"/>
      <c r="B31" s="2136"/>
      <c r="C31" s="2137"/>
      <c r="D31" s="2137"/>
      <c r="E31" s="2137"/>
      <c r="F31" s="2137"/>
      <c r="G31" s="2137"/>
      <c r="H31" s="2143"/>
      <c r="I31" s="2143"/>
      <c r="J31" s="2144"/>
    </row>
    <row r="32" spans="1:11">
      <c r="A32" s="2124"/>
      <c r="B32" s="2136"/>
      <c r="C32" s="2137"/>
      <c r="D32" s="2137"/>
      <c r="E32" s="2137"/>
      <c r="F32" s="2137"/>
      <c r="G32" s="2137"/>
      <c r="H32" s="2143"/>
      <c r="I32" s="2143"/>
      <c r="J32" s="2144"/>
    </row>
    <row r="33" spans="1:14">
      <c r="A33" s="2124"/>
      <c r="B33" s="2136"/>
      <c r="C33" s="2137"/>
      <c r="D33" s="2137"/>
      <c r="E33" s="2137"/>
      <c r="F33" s="2137"/>
      <c r="G33" s="2137"/>
      <c r="H33" s="2143"/>
      <c r="I33" s="2143"/>
      <c r="J33" s="2144"/>
    </row>
    <row r="34" spans="1:14" ht="15.75" thickBot="1">
      <c r="A34" s="2138"/>
      <c r="B34" s="2139"/>
      <c r="C34" s="2140"/>
      <c r="D34" s="2140"/>
      <c r="E34" s="2140"/>
      <c r="F34" s="2140"/>
      <c r="G34" s="2140"/>
      <c r="H34" s="2145"/>
      <c r="I34" s="2145"/>
      <c r="J34" s="2146"/>
    </row>
    <row r="35" spans="1:14" ht="15">
      <c r="A35" s="961"/>
      <c r="B35" s="1142"/>
      <c r="C35" s="1142"/>
      <c r="D35" s="1142"/>
      <c r="E35" s="1142"/>
      <c r="F35" s="1142"/>
      <c r="G35" s="1142"/>
      <c r="H35" s="1142"/>
      <c r="I35" s="1142"/>
      <c r="J35" s="1142"/>
    </row>
    <row r="36" spans="1:14" ht="15">
      <c r="A36" s="961"/>
      <c r="B36" s="1142"/>
      <c r="C36" s="1142"/>
      <c r="D36" s="1142"/>
      <c r="E36" s="1142"/>
      <c r="F36" s="1142"/>
      <c r="G36" s="1142"/>
      <c r="H36" s="1142"/>
      <c r="I36" s="1142"/>
      <c r="J36" s="1142"/>
    </row>
    <row r="37" spans="1:14" ht="15">
      <c r="A37" s="611"/>
      <c r="B37" s="281"/>
      <c r="C37" s="611"/>
      <c r="D37" s="648"/>
      <c r="E37" s="13"/>
      <c r="F37" s="13"/>
      <c r="G37" s="13"/>
      <c r="H37" s="13"/>
      <c r="I37" s="13"/>
      <c r="J37" s="13"/>
      <c r="K37" s="21"/>
      <c r="L37" s="21"/>
      <c r="M37" s="21"/>
      <c r="N37" s="21"/>
    </row>
    <row r="38" spans="1:14">
      <c r="A38" s="327" t="s">
        <v>1425</v>
      </c>
      <c r="B38" s="327"/>
      <c r="J38" s="316" t="s">
        <v>403</v>
      </c>
      <c r="K38" s="21"/>
      <c r="L38" s="21"/>
      <c r="M38" s="21"/>
      <c r="N38" s="21"/>
    </row>
    <row r="39" spans="1:14">
      <c r="A39" s="327" t="s">
        <v>930</v>
      </c>
      <c r="B39" s="78"/>
      <c r="J39" s="316" t="s">
        <v>929</v>
      </c>
    </row>
  </sheetData>
  <sheetProtection password="CF7A" sheet="1" objects="1" scenarios="1"/>
  <customSheetViews>
    <customSheetView guid="{0018DE7A-2A12-41D9-A6DC-D5782C59656B}" fitToPage="1" showRuler="0" topLeftCell="A19">
      <selection activeCell="A37" sqref="A37"/>
      <pageMargins left="0.74803149606299213" right="0.74803149606299213" top="0.98425196850393704" bottom="0.98425196850393704" header="0.51181102362204722" footer="0.51181102362204722"/>
      <pageSetup paperSize="9" scale="80" orientation="landscape" r:id="rId1"/>
      <headerFooter alignWithMargins="0"/>
    </customSheetView>
  </customSheetViews>
  <mergeCells count="3">
    <mergeCell ref="F10:J10"/>
    <mergeCell ref="F12:J12"/>
    <mergeCell ref="F14:J14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5:J64"/>
  <sheetViews>
    <sheetView topLeftCell="A37" zoomScaleNormal="100" workbookViewId="0">
      <selection activeCell="G63" sqref="G63:J63"/>
    </sheetView>
  </sheetViews>
  <sheetFormatPr defaultColWidth="9.140625" defaultRowHeight="12.75"/>
  <cols>
    <col min="1" max="1" width="5.85546875" style="1" customWidth="1"/>
    <col min="2" max="16384" width="9.140625" style="1"/>
  </cols>
  <sheetData>
    <row r="5" spans="1:10" ht="15">
      <c r="A5" s="326" t="s">
        <v>1424</v>
      </c>
    </row>
    <row r="6" spans="1:10" s="1776" customFormat="1" ht="15.75">
      <c r="A6" s="1777" t="s">
        <v>377</v>
      </c>
    </row>
    <row r="7" spans="1:10" ht="13.5" thickBot="1">
      <c r="A7" s="18"/>
    </row>
    <row r="8" spans="1:10" ht="16.5" thickTop="1" thickBot="1">
      <c r="A8" s="753" t="s">
        <v>1247</v>
      </c>
      <c r="B8" s="464"/>
      <c r="C8" s="749"/>
      <c r="D8" s="749"/>
      <c r="E8" s="749"/>
      <c r="F8" s="2463" t="str">
        <f>'Cover '!F5:J5</f>
        <v>(enter name)</v>
      </c>
      <c r="G8" s="2463"/>
      <c r="H8" s="2463"/>
      <c r="I8" s="2463"/>
      <c r="J8" s="2464"/>
    </row>
    <row r="9" spans="1:10">
      <c r="A9" s="315"/>
      <c r="B9" s="21"/>
      <c r="C9" s="711"/>
      <c r="D9" s="711"/>
      <c r="E9" s="711"/>
      <c r="F9" s="135"/>
      <c r="G9" s="135"/>
      <c r="H9" s="135"/>
      <c r="I9" s="135"/>
      <c r="J9" s="1367"/>
    </row>
    <row r="10" spans="1:10" ht="15.75" thickBot="1">
      <c r="A10" s="322" t="s">
        <v>98</v>
      </c>
      <c r="B10" s="21"/>
      <c r="C10" s="328"/>
      <c r="D10" s="328"/>
      <c r="E10" s="328"/>
      <c r="F10" s="2461" t="str">
        <f>'Cover '!F7:J7</f>
        <v>(enter year end)</v>
      </c>
      <c r="G10" s="2461"/>
      <c r="H10" s="2461"/>
      <c r="I10" s="2461"/>
      <c r="J10" s="2462"/>
    </row>
    <row r="11" spans="1:10" ht="13.5" thickBot="1">
      <c r="A11" s="332"/>
      <c r="B11" s="694"/>
      <c r="C11" s="694"/>
      <c r="D11" s="694"/>
      <c r="E11" s="694"/>
      <c r="F11" s="694"/>
      <c r="G11" s="694"/>
      <c r="H11" s="694"/>
      <c r="I11" s="694"/>
      <c r="J11" s="752"/>
    </row>
    <row r="12" spans="1:10" ht="13.5" thickTop="1"/>
    <row r="55" spans="1:10">
      <c r="A55" s="319" t="s">
        <v>1425</v>
      </c>
      <c r="B55" s="81"/>
      <c r="C55" s="81"/>
      <c r="D55" s="317"/>
      <c r="E55" s="317"/>
      <c r="F55" s="317"/>
      <c r="G55" s="2465" t="s">
        <v>1397</v>
      </c>
      <c r="H55" s="2465"/>
      <c r="I55" s="2465"/>
      <c r="J55" s="2465"/>
    </row>
    <row r="56" spans="1:10">
      <c r="A56" s="320" t="s">
        <v>501</v>
      </c>
      <c r="B56" s="18"/>
      <c r="C56" s="18"/>
      <c r="D56" s="318"/>
      <c r="E56" s="318"/>
      <c r="F56" s="318"/>
      <c r="G56" s="2458" t="s">
        <v>502</v>
      </c>
      <c r="H56" s="2458"/>
      <c r="I56" s="2458"/>
      <c r="J56" s="2458"/>
    </row>
    <row r="63" spans="1:10">
      <c r="A63" s="319" t="s">
        <v>1426</v>
      </c>
      <c r="B63" s="81"/>
      <c r="C63" s="81"/>
      <c r="D63" s="317"/>
      <c r="E63" s="317"/>
      <c r="F63" s="317"/>
      <c r="G63" s="2457" t="s">
        <v>1696</v>
      </c>
      <c r="H63" s="2457"/>
      <c r="I63" s="2457"/>
      <c r="J63" s="2457"/>
    </row>
    <row r="64" spans="1:10">
      <c r="A64" s="320" t="s">
        <v>501</v>
      </c>
      <c r="B64" s="18"/>
      <c r="C64" s="18"/>
      <c r="D64" s="318"/>
      <c r="E64" s="318"/>
      <c r="F64" s="318"/>
      <c r="G64" s="2458" t="s">
        <v>502</v>
      </c>
      <c r="H64" s="2458"/>
      <c r="I64" s="2458"/>
      <c r="J64" s="2458"/>
    </row>
  </sheetData>
  <customSheetViews>
    <customSheetView guid="{0018DE7A-2A12-41D9-A6DC-D5782C59656B}" showRuler="0">
      <selection activeCell="K37" sqref="K37"/>
      <pageMargins left="0.75" right="0.75" top="1" bottom="1" header="0.5" footer="0.5"/>
      <pageSetup paperSize="9" scale="98" orientation="portrait" r:id="rId1"/>
      <headerFooter alignWithMargins="0"/>
    </customSheetView>
  </customSheetViews>
  <mergeCells count="6">
    <mergeCell ref="G63:J63"/>
    <mergeCell ref="G64:J64"/>
    <mergeCell ref="G56:J56"/>
    <mergeCell ref="F8:J8"/>
    <mergeCell ref="F10:J10"/>
    <mergeCell ref="G55:J55"/>
  </mergeCells>
  <phoneticPr fontId="0" type="noConversion"/>
  <pageMargins left="0.75" right="0.75" top="1" bottom="1" header="0.5" footer="0.5"/>
  <pageSetup paperSize="9" scale="86" orientation="portrait" r:id="rId2"/>
  <headerFooter alignWithMargins="0"/>
  <drawing r:id="rId3"/>
  <legacyDrawing r:id="rId4"/>
  <oleObjects>
    <oleObject progId="Word.Document.8" shapeId="136197" r:id="rId5"/>
  </oleObjects>
</worksheet>
</file>

<file path=xl/worksheets/sheet6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4:L45"/>
  <sheetViews>
    <sheetView zoomScaleNormal="100" workbookViewId="0">
      <selection activeCell="L44" sqref="L44"/>
    </sheetView>
  </sheetViews>
  <sheetFormatPr defaultColWidth="9.140625" defaultRowHeight="12.75"/>
  <cols>
    <col min="1" max="1" width="30.7109375" style="1" customWidth="1"/>
    <col min="2" max="2" width="35.7109375" style="1" customWidth="1"/>
    <col min="3" max="3" width="10.7109375" style="1757" customWidth="1"/>
    <col min="4" max="4" width="20.7109375" style="1757" customWidth="1"/>
    <col min="5" max="5" width="21" style="1" customWidth="1"/>
    <col min="6" max="6" width="15.7109375" style="1" customWidth="1"/>
    <col min="7" max="7" width="15.5703125" style="1" customWidth="1"/>
    <col min="8" max="8" width="15.85546875" style="1" customWidth="1"/>
    <col min="9" max="9" width="18.5703125" style="1" customWidth="1"/>
    <col min="10" max="11" width="16.85546875" style="1" customWidth="1"/>
    <col min="12" max="12" width="18.85546875" style="1" customWidth="1"/>
    <col min="13" max="16384" width="9.140625" style="1"/>
  </cols>
  <sheetData>
    <row r="4" spans="1:12" ht="15">
      <c r="A4" s="76"/>
      <c r="B4" s="76"/>
      <c r="C4" s="2378"/>
      <c r="D4" s="2378"/>
      <c r="E4" s="475"/>
      <c r="F4" s="475"/>
    </row>
    <row r="5" spans="1:12" ht="15">
      <c r="A5" s="326" t="s">
        <v>1424</v>
      </c>
      <c r="B5" s="326"/>
      <c r="C5" s="2241"/>
      <c r="D5" s="2241"/>
      <c r="G5" s="309"/>
      <c r="J5" s="44"/>
      <c r="K5" s="44"/>
    </row>
    <row r="6" spans="1:12" ht="15.75">
      <c r="A6" s="702" t="s">
        <v>1176</v>
      </c>
      <c r="B6" s="702"/>
      <c r="C6" s="1799"/>
      <c r="D6" s="1799"/>
      <c r="E6" s="18"/>
      <c r="F6" s="18"/>
      <c r="G6" s="309"/>
      <c r="J6" s="44"/>
      <c r="K6" s="44"/>
    </row>
    <row r="7" spans="1:12" ht="15.75" thickBot="1">
      <c r="A7" s="326"/>
      <c r="B7" s="326"/>
      <c r="C7" s="2241"/>
      <c r="D7" s="2241"/>
      <c r="G7" s="309"/>
      <c r="J7" s="44"/>
      <c r="K7" s="44"/>
    </row>
    <row r="8" spans="1:12" ht="13.5" thickTop="1">
      <c r="A8" s="748"/>
      <c r="B8" s="837"/>
      <c r="C8" s="2379"/>
      <c r="D8" s="2379"/>
      <c r="E8" s="706"/>
      <c r="F8" s="706"/>
      <c r="G8" s="706"/>
      <c r="H8" s="706"/>
      <c r="I8" s="706"/>
      <c r="J8" s="706"/>
      <c r="K8" s="706"/>
      <c r="L8" s="707"/>
    </row>
    <row r="9" spans="1:12" ht="15.75" thickBot="1">
      <c r="A9" s="322" t="s">
        <v>1247</v>
      </c>
      <c r="B9" s="325"/>
      <c r="C9" s="445"/>
      <c r="D9" s="445"/>
      <c r="E9" s="1009"/>
      <c r="F9" s="1009"/>
      <c r="G9" s="21"/>
      <c r="H9" s="2461" t="str">
        <f>'Cover '!F5</f>
        <v>(enter name)</v>
      </c>
      <c r="I9" s="2461"/>
      <c r="J9" s="2461"/>
      <c r="K9" s="2461"/>
      <c r="L9" s="2462"/>
    </row>
    <row r="10" spans="1:12">
      <c r="A10" s="315"/>
      <c r="B10" s="21"/>
      <c r="C10" s="72"/>
      <c r="D10" s="72"/>
      <c r="E10" s="711"/>
      <c r="F10" s="711"/>
      <c r="G10" s="711"/>
      <c r="H10" s="788"/>
      <c r="I10" s="788"/>
      <c r="J10" s="788"/>
      <c r="K10" s="788"/>
      <c r="L10" s="789"/>
    </row>
    <row r="11" spans="1:12" ht="15.75" thickBot="1">
      <c r="A11" s="322" t="s">
        <v>98</v>
      </c>
      <c r="B11" s="325"/>
      <c r="C11" s="445"/>
      <c r="D11" s="445"/>
      <c r="E11" s="21"/>
      <c r="F11" s="21"/>
      <c r="G11" s="21"/>
      <c r="H11" s="2461" t="str">
        <f>'Cover '!F7</f>
        <v>(enter year end)</v>
      </c>
      <c r="I11" s="2461"/>
      <c r="J11" s="2461"/>
      <c r="K11" s="2461"/>
      <c r="L11" s="2462"/>
    </row>
    <row r="12" spans="1:12" ht="13.5" thickBot="1">
      <c r="A12" s="332"/>
      <c r="B12" s="694"/>
      <c r="C12" s="2380"/>
      <c r="D12" s="2380"/>
      <c r="E12" s="790"/>
      <c r="F12" s="790"/>
      <c r="G12" s="790"/>
      <c r="H12" s="838"/>
      <c r="I12" s="838"/>
      <c r="J12" s="838"/>
      <c r="K12" s="838"/>
      <c r="L12" s="839"/>
    </row>
    <row r="13" spans="1:12" ht="13.5" thickTop="1">
      <c r="A13" s="21"/>
      <c r="B13" s="21"/>
      <c r="C13" s="72"/>
      <c r="D13" s="72"/>
      <c r="E13" s="711"/>
      <c r="F13" s="711"/>
      <c r="G13" s="711"/>
      <c r="H13" s="711"/>
      <c r="I13" s="711"/>
      <c r="J13" s="711"/>
      <c r="K13" s="711"/>
      <c r="L13" s="711"/>
    </row>
    <row r="14" spans="1:12">
      <c r="A14" s="21"/>
      <c r="B14" s="21"/>
      <c r="C14" s="72"/>
      <c r="D14" s="72"/>
      <c r="E14" s="711"/>
      <c r="F14" s="711"/>
      <c r="G14" s="711"/>
      <c r="H14" s="711"/>
      <c r="I14" s="711"/>
      <c r="J14" s="711"/>
      <c r="K14" s="711"/>
      <c r="L14" s="711"/>
    </row>
    <row r="15" spans="1:12" ht="13.5" thickBot="1">
      <c r="E15" s="76"/>
      <c r="F15" s="76"/>
      <c r="L15" s="814" t="s">
        <v>371</v>
      </c>
    </row>
    <row r="16" spans="1:12" s="18" customFormat="1" ht="51" customHeight="1">
      <c r="A16" s="1349" t="s">
        <v>975</v>
      </c>
      <c r="B16" s="1719" t="s">
        <v>1177</v>
      </c>
      <c r="C16" s="2817" t="s">
        <v>856</v>
      </c>
      <c r="D16" s="2818"/>
      <c r="E16" s="2819" t="s">
        <v>931</v>
      </c>
      <c r="F16" s="2819" t="s">
        <v>1447</v>
      </c>
      <c r="G16" s="2821" t="s">
        <v>877</v>
      </c>
      <c r="H16" s="2822"/>
      <c r="I16" s="2824" t="s">
        <v>1178</v>
      </c>
      <c r="J16" s="2825"/>
      <c r="K16" s="2825"/>
      <c r="L16" s="2826"/>
    </row>
    <row r="17" spans="1:12" ht="51">
      <c r="A17" s="1350"/>
      <c r="B17" s="1720" t="s">
        <v>1183</v>
      </c>
      <c r="C17" s="2381" t="s">
        <v>857</v>
      </c>
      <c r="D17" s="2381" t="s">
        <v>858</v>
      </c>
      <c r="E17" s="2823"/>
      <c r="F17" s="2820"/>
      <c r="G17" s="564" t="s">
        <v>1392</v>
      </c>
      <c r="H17" s="565" t="s">
        <v>1393</v>
      </c>
      <c r="I17" s="566" t="s">
        <v>1184</v>
      </c>
      <c r="J17" s="564" t="s">
        <v>1185</v>
      </c>
      <c r="K17" s="1718" t="s">
        <v>1444</v>
      </c>
      <c r="L17" s="1788" t="s">
        <v>1190</v>
      </c>
    </row>
    <row r="18" spans="1:12" ht="13.5" thickBot="1">
      <c r="A18" s="567">
        <v>1</v>
      </c>
      <c r="B18" s="568">
        <v>2</v>
      </c>
      <c r="C18" s="2382"/>
      <c r="D18" s="2383"/>
      <c r="E18" s="569">
        <v>3</v>
      </c>
      <c r="F18" s="568">
        <v>4</v>
      </c>
      <c r="G18" s="568">
        <v>5</v>
      </c>
      <c r="H18" s="570">
        <v>6</v>
      </c>
      <c r="I18" s="571">
        <v>7</v>
      </c>
      <c r="J18" s="571">
        <v>8</v>
      </c>
      <c r="K18" s="568">
        <v>9</v>
      </c>
      <c r="L18" s="570">
        <v>10</v>
      </c>
    </row>
    <row r="19" spans="1:12" ht="14.45" customHeight="1">
      <c r="A19" s="2147"/>
      <c r="B19" s="2148"/>
      <c r="C19" s="2384"/>
      <c r="D19" s="2384"/>
      <c r="E19" s="2149"/>
      <c r="F19" s="2149"/>
      <c r="G19" s="2150"/>
      <c r="H19" s="2151"/>
      <c r="I19" s="2155"/>
      <c r="J19" s="2342"/>
      <c r="K19" s="2150"/>
      <c r="L19" s="2344">
        <f t="shared" ref="L19:L38" si="0">I19-J19+K19</f>
        <v>0</v>
      </c>
    </row>
    <row r="20" spans="1:12" ht="14.45" customHeight="1">
      <c r="A20" s="2152"/>
      <c r="B20" s="2153"/>
      <c r="C20" s="2385"/>
      <c r="D20" s="2385"/>
      <c r="E20" s="2154"/>
      <c r="F20" s="2154"/>
      <c r="G20" s="1975"/>
      <c r="H20" s="1953"/>
      <c r="I20" s="2011"/>
      <c r="J20" s="2343"/>
      <c r="K20" s="1975"/>
      <c r="L20" s="1417">
        <f t="shared" si="0"/>
        <v>0</v>
      </c>
    </row>
    <row r="21" spans="1:12" ht="14.45" customHeight="1">
      <c r="A21" s="2152"/>
      <c r="B21" s="2153"/>
      <c r="C21" s="2385"/>
      <c r="D21" s="2385"/>
      <c r="E21" s="2154"/>
      <c r="F21" s="2154"/>
      <c r="G21" s="1975"/>
      <c r="H21" s="1953"/>
      <c r="I21" s="2011"/>
      <c r="J21" s="2343"/>
      <c r="K21" s="1975"/>
      <c r="L21" s="1417">
        <f t="shared" si="0"/>
        <v>0</v>
      </c>
    </row>
    <row r="22" spans="1:12" ht="14.45" customHeight="1">
      <c r="A22" s="2152"/>
      <c r="B22" s="2153"/>
      <c r="C22" s="2385"/>
      <c r="D22" s="2385"/>
      <c r="E22" s="2154"/>
      <c r="F22" s="2154"/>
      <c r="G22" s="1975"/>
      <c r="H22" s="1953"/>
      <c r="I22" s="2011"/>
      <c r="J22" s="2343"/>
      <c r="K22" s="1975"/>
      <c r="L22" s="1417">
        <f t="shared" si="0"/>
        <v>0</v>
      </c>
    </row>
    <row r="23" spans="1:12" ht="14.45" customHeight="1">
      <c r="A23" s="2152"/>
      <c r="B23" s="2153"/>
      <c r="C23" s="2385"/>
      <c r="D23" s="2385"/>
      <c r="E23" s="2154"/>
      <c r="F23" s="2154"/>
      <c r="G23" s="1975"/>
      <c r="H23" s="1953"/>
      <c r="I23" s="2011"/>
      <c r="J23" s="2343"/>
      <c r="K23" s="1975"/>
      <c r="L23" s="1417">
        <f t="shared" si="0"/>
        <v>0</v>
      </c>
    </row>
    <row r="24" spans="1:12" ht="14.45" customHeight="1">
      <c r="A24" s="2152"/>
      <c r="B24" s="2153"/>
      <c r="C24" s="2385"/>
      <c r="D24" s="2385"/>
      <c r="E24" s="2154"/>
      <c r="F24" s="2154"/>
      <c r="G24" s="1975"/>
      <c r="H24" s="1953"/>
      <c r="I24" s="2011"/>
      <c r="J24" s="2343"/>
      <c r="K24" s="1975"/>
      <c r="L24" s="1417">
        <f t="shared" si="0"/>
        <v>0</v>
      </c>
    </row>
    <row r="25" spans="1:12" ht="14.45" customHeight="1">
      <c r="A25" s="2152"/>
      <c r="B25" s="2153"/>
      <c r="C25" s="2385"/>
      <c r="D25" s="2385"/>
      <c r="E25" s="2154"/>
      <c r="F25" s="2154"/>
      <c r="G25" s="1975"/>
      <c r="H25" s="1953"/>
      <c r="I25" s="2011"/>
      <c r="J25" s="2343"/>
      <c r="K25" s="1975"/>
      <c r="L25" s="1417">
        <f t="shared" si="0"/>
        <v>0</v>
      </c>
    </row>
    <row r="26" spans="1:12" ht="14.45" customHeight="1">
      <c r="A26" s="2152"/>
      <c r="B26" s="2153"/>
      <c r="C26" s="2385"/>
      <c r="D26" s="2385"/>
      <c r="E26" s="2154"/>
      <c r="F26" s="2154"/>
      <c r="G26" s="1975"/>
      <c r="H26" s="1953"/>
      <c r="I26" s="2011"/>
      <c r="J26" s="2343"/>
      <c r="K26" s="1975"/>
      <c r="L26" s="1417">
        <f t="shared" si="0"/>
        <v>0</v>
      </c>
    </row>
    <row r="27" spans="1:12" ht="14.45" customHeight="1">
      <c r="A27" s="2152"/>
      <c r="B27" s="2153"/>
      <c r="C27" s="2385"/>
      <c r="D27" s="2385"/>
      <c r="E27" s="2154"/>
      <c r="F27" s="2154"/>
      <c r="G27" s="1975"/>
      <c r="H27" s="1953"/>
      <c r="I27" s="2011"/>
      <c r="J27" s="2343"/>
      <c r="K27" s="1975"/>
      <c r="L27" s="1417">
        <f t="shared" si="0"/>
        <v>0</v>
      </c>
    </row>
    <row r="28" spans="1:12" ht="14.45" customHeight="1">
      <c r="A28" s="2152"/>
      <c r="B28" s="2153"/>
      <c r="C28" s="2385"/>
      <c r="D28" s="2385"/>
      <c r="E28" s="2154"/>
      <c r="F28" s="2154"/>
      <c r="G28" s="1975"/>
      <c r="H28" s="1953"/>
      <c r="I28" s="2011"/>
      <c r="J28" s="2343"/>
      <c r="K28" s="1975"/>
      <c r="L28" s="1417">
        <f t="shared" si="0"/>
        <v>0</v>
      </c>
    </row>
    <row r="29" spans="1:12" ht="14.45" customHeight="1">
      <c r="A29" s="2152"/>
      <c r="B29" s="2153"/>
      <c r="C29" s="2385"/>
      <c r="D29" s="2385"/>
      <c r="E29" s="2154"/>
      <c r="F29" s="2154"/>
      <c r="G29" s="1975"/>
      <c r="H29" s="1953"/>
      <c r="I29" s="2011"/>
      <c r="J29" s="2343"/>
      <c r="K29" s="1975"/>
      <c r="L29" s="1417">
        <f t="shared" si="0"/>
        <v>0</v>
      </c>
    </row>
    <row r="30" spans="1:12" ht="14.45" customHeight="1">
      <c r="A30" s="2152"/>
      <c r="B30" s="2153"/>
      <c r="C30" s="2385"/>
      <c r="D30" s="2385"/>
      <c r="E30" s="2154"/>
      <c r="F30" s="2154"/>
      <c r="G30" s="1975"/>
      <c r="H30" s="1953"/>
      <c r="I30" s="2011"/>
      <c r="J30" s="2343"/>
      <c r="K30" s="1975"/>
      <c r="L30" s="1417">
        <f t="shared" si="0"/>
        <v>0</v>
      </c>
    </row>
    <row r="31" spans="1:12" ht="14.45" customHeight="1">
      <c r="A31" s="2152"/>
      <c r="B31" s="2153"/>
      <c r="C31" s="2385"/>
      <c r="D31" s="2385"/>
      <c r="E31" s="2154"/>
      <c r="F31" s="2154"/>
      <c r="G31" s="1975"/>
      <c r="H31" s="1953"/>
      <c r="I31" s="2011"/>
      <c r="J31" s="2343"/>
      <c r="K31" s="1975"/>
      <c r="L31" s="1417">
        <f t="shared" si="0"/>
        <v>0</v>
      </c>
    </row>
    <row r="32" spans="1:12" ht="14.45" customHeight="1">
      <c r="A32" s="2152"/>
      <c r="B32" s="2153"/>
      <c r="C32" s="2385"/>
      <c r="D32" s="2385"/>
      <c r="E32" s="2154"/>
      <c r="F32" s="2154"/>
      <c r="G32" s="1975"/>
      <c r="H32" s="1953"/>
      <c r="I32" s="2011"/>
      <c r="J32" s="2343"/>
      <c r="K32" s="1975"/>
      <c r="L32" s="1417">
        <f t="shared" si="0"/>
        <v>0</v>
      </c>
    </row>
    <row r="33" spans="1:12" ht="14.45" customHeight="1">
      <c r="A33" s="2152"/>
      <c r="B33" s="2153"/>
      <c r="C33" s="2385"/>
      <c r="D33" s="2385"/>
      <c r="E33" s="2154"/>
      <c r="F33" s="2154"/>
      <c r="G33" s="1975"/>
      <c r="H33" s="1953"/>
      <c r="I33" s="2011"/>
      <c r="J33" s="2343"/>
      <c r="K33" s="1975"/>
      <c r="L33" s="1417">
        <f t="shared" si="0"/>
        <v>0</v>
      </c>
    </row>
    <row r="34" spans="1:12" ht="14.45" customHeight="1">
      <c r="A34" s="2152"/>
      <c r="B34" s="2153"/>
      <c r="C34" s="2385"/>
      <c r="D34" s="2385"/>
      <c r="E34" s="2154"/>
      <c r="F34" s="2154"/>
      <c r="G34" s="1975"/>
      <c r="H34" s="1953"/>
      <c r="I34" s="2011"/>
      <c r="J34" s="2343"/>
      <c r="K34" s="1975"/>
      <c r="L34" s="1417">
        <f t="shared" si="0"/>
        <v>0</v>
      </c>
    </row>
    <row r="35" spans="1:12" ht="14.45" customHeight="1">
      <c r="A35" s="2152"/>
      <c r="B35" s="2153"/>
      <c r="C35" s="2385"/>
      <c r="D35" s="2385"/>
      <c r="E35" s="2154"/>
      <c r="F35" s="2154"/>
      <c r="G35" s="1975"/>
      <c r="H35" s="1953"/>
      <c r="I35" s="2011"/>
      <c r="J35" s="2343"/>
      <c r="K35" s="1975"/>
      <c r="L35" s="1417">
        <f t="shared" si="0"/>
        <v>0</v>
      </c>
    </row>
    <row r="36" spans="1:12" ht="14.45" customHeight="1">
      <c r="A36" s="2152"/>
      <c r="B36" s="2153"/>
      <c r="C36" s="2385"/>
      <c r="D36" s="2385"/>
      <c r="E36" s="2154"/>
      <c r="F36" s="2154"/>
      <c r="G36" s="1975"/>
      <c r="H36" s="1953"/>
      <c r="I36" s="2011"/>
      <c r="J36" s="2343"/>
      <c r="K36" s="1975"/>
      <c r="L36" s="1417">
        <f t="shared" si="0"/>
        <v>0</v>
      </c>
    </row>
    <row r="37" spans="1:12" ht="14.45" customHeight="1">
      <c r="A37" s="2152" t="s">
        <v>1186</v>
      </c>
      <c r="B37" s="2153"/>
      <c r="C37" s="2385"/>
      <c r="D37" s="2385"/>
      <c r="E37" s="2154"/>
      <c r="F37" s="2154"/>
      <c r="G37" s="1975"/>
      <c r="H37" s="1953"/>
      <c r="I37" s="2011"/>
      <c r="J37" s="2343"/>
      <c r="K37" s="1975"/>
      <c r="L37" s="2345">
        <f t="shared" si="0"/>
        <v>0</v>
      </c>
    </row>
    <row r="38" spans="1:12" ht="14.45" customHeight="1" thickBot="1">
      <c r="A38" s="2152"/>
      <c r="B38" s="2153"/>
      <c r="C38" s="2385"/>
      <c r="D38" s="2385"/>
      <c r="E38" s="2154"/>
      <c r="F38" s="2154"/>
      <c r="G38" s="1975"/>
      <c r="H38" s="1953"/>
      <c r="I38" s="2011"/>
      <c r="J38" s="2343"/>
      <c r="K38" s="1976"/>
      <c r="L38" s="1394">
        <f t="shared" si="0"/>
        <v>0</v>
      </c>
    </row>
    <row r="39" spans="1:12" ht="14.45" customHeight="1" thickBot="1">
      <c r="A39" s="574" t="s">
        <v>1187</v>
      </c>
      <c r="B39" s="1348"/>
      <c r="C39" s="2386"/>
      <c r="D39" s="2386"/>
      <c r="E39" s="1347"/>
      <c r="F39" s="1347"/>
      <c r="G39" s="1477">
        <f t="shared" ref="G39:L39" si="1">SUM(G19:G37)</f>
        <v>0</v>
      </c>
      <c r="H39" s="1477">
        <f t="shared" si="1"/>
        <v>0</v>
      </c>
      <c r="I39" s="1477">
        <f t="shared" si="1"/>
        <v>0</v>
      </c>
      <c r="J39" s="1477">
        <f t="shared" si="1"/>
        <v>0</v>
      </c>
      <c r="K39" s="1477">
        <f t="shared" si="1"/>
        <v>0</v>
      </c>
      <c r="L39" s="2346">
        <f t="shared" si="1"/>
        <v>0</v>
      </c>
    </row>
    <row r="40" spans="1:12">
      <c r="A40" s="339"/>
      <c r="B40" s="339"/>
      <c r="C40" s="2387"/>
      <c r="D40" s="2387"/>
      <c r="E40" s="339"/>
      <c r="F40" s="339"/>
      <c r="G40" s="21"/>
      <c r="H40" s="21"/>
      <c r="I40" s="21"/>
      <c r="J40" s="21"/>
      <c r="K40" s="21"/>
      <c r="L40" s="196"/>
    </row>
    <row r="41" spans="1:12">
      <c r="A41" s="339"/>
      <c r="B41" s="339"/>
      <c r="C41" s="2387"/>
      <c r="D41" s="2387"/>
      <c r="E41" s="339"/>
      <c r="F41" s="339"/>
      <c r="G41" s="21"/>
      <c r="H41" s="21"/>
      <c r="I41" s="21"/>
      <c r="J41" s="21"/>
      <c r="K41" s="21"/>
      <c r="L41" s="21"/>
    </row>
    <row r="42" spans="1:12">
      <c r="A42" s="339"/>
      <c r="B42" s="339"/>
      <c r="C42" s="2387"/>
      <c r="D42" s="2387"/>
      <c r="E42" s="339"/>
      <c r="F42" s="339"/>
      <c r="G42" s="21"/>
      <c r="H42" s="21"/>
      <c r="I42" s="21"/>
      <c r="J42" s="21"/>
      <c r="K42" s="21"/>
      <c r="L42" s="21"/>
    </row>
    <row r="43" spans="1:12">
      <c r="E43" s="13"/>
      <c r="F43" s="13"/>
      <c r="G43" s="13"/>
      <c r="H43" s="13"/>
      <c r="I43" s="13"/>
      <c r="J43" s="13"/>
      <c r="K43" s="13"/>
      <c r="L43" s="13"/>
    </row>
    <row r="44" spans="1:12">
      <c r="A44" s="319" t="s">
        <v>1425</v>
      </c>
      <c r="B44" s="319"/>
      <c r="C44" s="2197"/>
      <c r="D44" s="2197"/>
      <c r="L44" s="2351" t="s">
        <v>859</v>
      </c>
    </row>
    <row r="45" spans="1:12">
      <c r="A45" s="327" t="s">
        <v>1547</v>
      </c>
      <c r="B45" s="327"/>
      <c r="C45" s="2197"/>
      <c r="D45" s="2197"/>
      <c r="L45" s="316" t="s">
        <v>932</v>
      </c>
    </row>
  </sheetData>
  <sheetProtection password="CF7A" sheet="1" objects="1" scenarios="1"/>
  <customSheetViews>
    <customSheetView guid="{0018DE7A-2A12-41D9-A6DC-D5782C59656B}" scale="80" fitToPage="1" showRuler="0" topLeftCell="A25">
      <selection activeCell="A49" sqref="A49"/>
      <pageMargins left="0.75" right="0.75" top="1" bottom="1" header="0.5" footer="0.5"/>
      <pageSetup paperSize="9" scale="63" orientation="landscape" r:id="rId1"/>
      <headerFooter alignWithMargins="0"/>
    </customSheetView>
  </customSheetViews>
  <mergeCells count="7">
    <mergeCell ref="H9:L9"/>
    <mergeCell ref="H11:L11"/>
    <mergeCell ref="C16:D16"/>
    <mergeCell ref="F16:F17"/>
    <mergeCell ref="G16:H16"/>
    <mergeCell ref="E16:E17"/>
    <mergeCell ref="I16:L16"/>
  </mergeCells>
  <phoneticPr fontId="9" type="noConversion"/>
  <pageMargins left="0.75" right="0.75" top="1" bottom="1" header="0.5" footer="0.5"/>
  <pageSetup paperSize="9" scale="55" orientation="landscape" r:id="rId2"/>
  <headerFooter alignWithMargins="0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44"/>
  <sheetViews>
    <sheetView topLeftCell="E22" zoomScale="80" zoomScaleNormal="80" workbookViewId="0">
      <selection activeCell="I35" sqref="I35"/>
    </sheetView>
  </sheetViews>
  <sheetFormatPr defaultColWidth="9.140625" defaultRowHeight="12.75"/>
  <cols>
    <col min="1" max="1" width="20.7109375" style="1" customWidth="1"/>
    <col min="2" max="3" width="17.85546875" style="1" customWidth="1"/>
    <col min="4" max="4" width="21" style="1" customWidth="1"/>
    <col min="5" max="5" width="15.5703125" style="1" customWidth="1"/>
    <col min="6" max="8" width="15.85546875" style="1" customWidth="1"/>
    <col min="9" max="9" width="18.5703125" style="1" customWidth="1"/>
    <col min="10" max="10" width="16.85546875" style="1" customWidth="1"/>
    <col min="11" max="11" width="18.85546875" style="1" customWidth="1"/>
    <col min="12" max="16384" width="9.140625" style="1"/>
  </cols>
  <sheetData>
    <row r="4" spans="1:11" ht="15">
      <c r="A4" s="76"/>
      <c r="B4" s="76"/>
      <c r="C4" s="76"/>
      <c r="D4" s="475"/>
    </row>
    <row r="5" spans="1:11" ht="15">
      <c r="A5" s="326" t="s">
        <v>1424</v>
      </c>
      <c r="B5" s="326"/>
      <c r="C5" s="326"/>
      <c r="E5" s="309"/>
      <c r="J5" s="44"/>
    </row>
    <row r="6" spans="1:11" ht="15.75">
      <c r="A6" s="702" t="s">
        <v>1661</v>
      </c>
      <c r="B6" s="702"/>
      <c r="C6" s="702"/>
      <c r="D6" s="18"/>
      <c r="E6" s="309"/>
      <c r="J6" s="44"/>
    </row>
    <row r="7" spans="1:11" ht="15.75" thickBot="1">
      <c r="A7" s="326"/>
      <c r="B7" s="326"/>
      <c r="C7" s="326"/>
      <c r="E7" s="309"/>
      <c r="J7" s="44"/>
    </row>
    <row r="8" spans="1:11" ht="13.5" thickTop="1">
      <c r="A8" s="748"/>
      <c r="B8" s="837"/>
      <c r="C8" s="837"/>
      <c r="D8" s="706"/>
      <c r="E8" s="706"/>
      <c r="F8" s="706"/>
      <c r="G8" s="706"/>
      <c r="H8" s="706"/>
      <c r="I8" s="706"/>
      <c r="J8" s="706"/>
      <c r="K8" s="707"/>
    </row>
    <row r="9" spans="1:11" ht="15.75" thickBot="1">
      <c r="A9" s="322" t="s">
        <v>1247</v>
      </c>
      <c r="B9" s="325"/>
      <c r="C9" s="325"/>
      <c r="D9" s="1009"/>
      <c r="E9" s="21"/>
      <c r="F9" s="2461" t="str">
        <f>'Cover '!F5</f>
        <v>(enter name)</v>
      </c>
      <c r="G9" s="2461"/>
      <c r="H9" s="2461"/>
      <c r="I9" s="2461"/>
      <c r="J9" s="2461"/>
      <c r="K9" s="2462"/>
    </row>
    <row r="10" spans="1:11">
      <c r="A10" s="315"/>
      <c r="B10" s="21"/>
      <c r="C10" s="21"/>
      <c r="D10" s="711"/>
      <c r="E10" s="711"/>
      <c r="F10" s="788"/>
      <c r="G10" s="788"/>
      <c r="H10" s="788"/>
      <c r="I10" s="788"/>
      <c r="J10" s="788"/>
      <c r="K10" s="789"/>
    </row>
    <row r="11" spans="1:11" ht="15.75" thickBot="1">
      <c r="A11" s="322" t="s">
        <v>98</v>
      </c>
      <c r="B11" s="325"/>
      <c r="C11" s="325"/>
      <c r="D11" s="21"/>
      <c r="E11" s="21"/>
      <c r="F11" s="2461" t="str">
        <f>'Cover '!F7</f>
        <v>(enter year end)</v>
      </c>
      <c r="G11" s="2461"/>
      <c r="H11" s="2461"/>
      <c r="I11" s="2461"/>
      <c r="J11" s="2461"/>
      <c r="K11" s="2462"/>
    </row>
    <row r="12" spans="1:11" ht="13.5" thickBot="1">
      <c r="A12" s="332"/>
      <c r="B12" s="694"/>
      <c r="C12" s="694"/>
      <c r="D12" s="790"/>
      <c r="E12" s="790"/>
      <c r="F12" s="838"/>
      <c r="G12" s="838"/>
      <c r="H12" s="838"/>
      <c r="I12" s="838"/>
      <c r="J12" s="838"/>
      <c r="K12" s="839"/>
    </row>
    <row r="13" spans="1:11" ht="13.5" thickTop="1">
      <c r="A13" s="21"/>
      <c r="B13" s="21"/>
      <c r="C13" s="21"/>
      <c r="D13" s="711"/>
      <c r="E13" s="711"/>
      <c r="F13" s="711"/>
      <c r="G13" s="711"/>
      <c r="H13" s="711"/>
      <c r="I13" s="711"/>
      <c r="J13" s="711"/>
      <c r="K13" s="711"/>
    </row>
    <row r="14" spans="1:11" ht="13.5" thickBot="1">
      <c r="A14" s="21"/>
      <c r="B14" s="21"/>
      <c r="C14" s="21"/>
      <c r="D14" s="711"/>
      <c r="E14" s="711"/>
      <c r="F14" s="711"/>
      <c r="G14" s="711"/>
      <c r="H14" s="711"/>
      <c r="I14" s="711"/>
      <c r="J14" s="711"/>
      <c r="K14" s="814" t="s">
        <v>371</v>
      </c>
    </row>
    <row r="15" spans="1:11" ht="15" thickTop="1">
      <c r="A15" s="1068"/>
      <c r="B15" s="1147" t="s">
        <v>1445</v>
      </c>
      <c r="C15" s="1147"/>
      <c r="D15" s="1147"/>
      <c r="E15" s="1147"/>
      <c r="F15" s="1147"/>
      <c r="G15" s="1147" t="s">
        <v>1446</v>
      </c>
      <c r="H15" s="1147"/>
      <c r="I15" s="1147"/>
      <c r="J15" s="1147"/>
      <c r="K15" s="1148"/>
    </row>
    <row r="16" spans="1:11" ht="14.25">
      <c r="A16" s="1701"/>
      <c r="B16" s="1149" t="s">
        <v>976</v>
      </c>
      <c r="C16" s="1149" t="s">
        <v>977</v>
      </c>
      <c r="D16" s="1149" t="s">
        <v>978</v>
      </c>
      <c r="E16" s="1150" t="s">
        <v>979</v>
      </c>
      <c r="F16" s="1149" t="s">
        <v>862</v>
      </c>
      <c r="G16" s="1149" t="s">
        <v>976</v>
      </c>
      <c r="H16" s="1149" t="s">
        <v>977</v>
      </c>
      <c r="I16" s="1149" t="s">
        <v>978</v>
      </c>
      <c r="J16" s="1150" t="s">
        <v>979</v>
      </c>
      <c r="K16" s="1102" t="s">
        <v>862</v>
      </c>
    </row>
    <row r="17" spans="1:11" ht="14.25">
      <c r="A17" s="1365" t="s">
        <v>668</v>
      </c>
      <c r="B17" s="1149"/>
      <c r="C17" s="1149"/>
      <c r="D17" s="1149"/>
      <c r="E17" s="1150"/>
      <c r="F17" s="1149"/>
      <c r="G17" s="1149"/>
      <c r="H17" s="1149"/>
      <c r="I17" s="1149"/>
      <c r="J17" s="1150"/>
      <c r="K17" s="1102"/>
    </row>
    <row r="18" spans="1:11" ht="14.25">
      <c r="A18" s="1363"/>
      <c r="B18" s="1149"/>
      <c r="C18" s="1149"/>
      <c r="D18" s="1149"/>
      <c r="E18" s="1149"/>
      <c r="F18" s="1149"/>
      <c r="G18" s="1149"/>
      <c r="H18" s="1149"/>
      <c r="I18" s="1149"/>
      <c r="J18" s="1149"/>
      <c r="K18" s="1102"/>
    </row>
    <row r="19" spans="1:11" ht="14.25">
      <c r="A19" s="1364"/>
      <c r="B19" s="1151" t="s">
        <v>1369</v>
      </c>
      <c r="C19" s="1151" t="s">
        <v>1370</v>
      </c>
      <c r="D19" s="1151" t="s">
        <v>1371</v>
      </c>
      <c r="E19" s="1151" t="s">
        <v>1372</v>
      </c>
      <c r="F19" s="1151" t="s">
        <v>1373</v>
      </c>
      <c r="G19" s="1151" t="s">
        <v>1374</v>
      </c>
      <c r="H19" s="1151" t="s">
        <v>1409</v>
      </c>
      <c r="I19" s="1151" t="s">
        <v>1410</v>
      </c>
      <c r="J19" s="1151" t="s">
        <v>1418</v>
      </c>
      <c r="K19" s="1108" t="s">
        <v>1419</v>
      </c>
    </row>
    <row r="20" spans="1:11" ht="14.25">
      <c r="A20" s="1363"/>
      <c r="B20" s="1478"/>
      <c r="C20" s="1478"/>
      <c r="D20" s="1478"/>
      <c r="E20" s="1478"/>
      <c r="F20" s="1478"/>
      <c r="G20" s="1478"/>
      <c r="H20" s="1478"/>
      <c r="I20" s="1478"/>
      <c r="J20" s="1478"/>
      <c r="K20" s="1479"/>
    </row>
    <row r="21" spans="1:11" ht="14.25">
      <c r="A21" s="2156"/>
      <c r="B21" s="2157"/>
      <c r="C21" s="2157"/>
      <c r="D21" s="2157"/>
      <c r="E21" s="2157"/>
      <c r="F21" s="1351">
        <f t="shared" ref="F21:F33" si="0">SUM(B21:E21)</f>
        <v>0</v>
      </c>
      <c r="G21" s="2157"/>
      <c r="H21" s="2157"/>
      <c r="I21" s="2157"/>
      <c r="J21" s="2157"/>
      <c r="K21" s="2160">
        <f t="shared" ref="K21:K33" si="1">SUM(G21:J21)</f>
        <v>0</v>
      </c>
    </row>
    <row r="22" spans="1:11" ht="14.25">
      <c r="A22" s="2156"/>
      <c r="B22" s="2157"/>
      <c r="C22" s="2157"/>
      <c r="D22" s="2157"/>
      <c r="E22" s="2157"/>
      <c r="F22" s="1351">
        <f t="shared" si="0"/>
        <v>0</v>
      </c>
      <c r="G22" s="2157"/>
      <c r="H22" s="2157"/>
      <c r="I22" s="2157"/>
      <c r="J22" s="2157"/>
      <c r="K22" s="2161">
        <f t="shared" si="1"/>
        <v>0</v>
      </c>
    </row>
    <row r="23" spans="1:11" ht="14.25">
      <c r="A23" s="2156"/>
      <c r="B23" s="2157"/>
      <c r="C23" s="2157"/>
      <c r="D23" s="2157"/>
      <c r="E23" s="2157"/>
      <c r="F23" s="1351">
        <f t="shared" si="0"/>
        <v>0</v>
      </c>
      <c r="G23" s="2157"/>
      <c r="H23" s="2157"/>
      <c r="I23" s="2157"/>
      <c r="J23" s="2157"/>
      <c r="K23" s="2160">
        <f t="shared" si="1"/>
        <v>0</v>
      </c>
    </row>
    <row r="24" spans="1:11" ht="14.25">
      <c r="A24" s="2156"/>
      <c r="B24" s="2157"/>
      <c r="C24" s="2157"/>
      <c r="D24" s="2157"/>
      <c r="E24" s="2157"/>
      <c r="F24" s="1351">
        <f t="shared" si="0"/>
        <v>0</v>
      </c>
      <c r="G24" s="2157"/>
      <c r="H24" s="2157"/>
      <c r="I24" s="2157"/>
      <c r="J24" s="2157"/>
      <c r="K24" s="2161">
        <f t="shared" si="1"/>
        <v>0</v>
      </c>
    </row>
    <row r="25" spans="1:11" ht="14.25">
      <c r="A25" s="2156"/>
      <c r="B25" s="2157"/>
      <c r="C25" s="2157"/>
      <c r="D25" s="2157"/>
      <c r="E25" s="2157"/>
      <c r="F25" s="1351">
        <f t="shared" si="0"/>
        <v>0</v>
      </c>
      <c r="G25" s="2157"/>
      <c r="H25" s="2157"/>
      <c r="I25" s="2157"/>
      <c r="J25" s="2157"/>
      <c r="K25" s="2160">
        <f t="shared" si="1"/>
        <v>0</v>
      </c>
    </row>
    <row r="26" spans="1:11" ht="14.25">
      <c r="A26" s="2156"/>
      <c r="B26" s="2157"/>
      <c r="C26" s="2157"/>
      <c r="D26" s="2157"/>
      <c r="E26" s="2157"/>
      <c r="F26" s="1351">
        <f t="shared" si="0"/>
        <v>0</v>
      </c>
      <c r="G26" s="2157"/>
      <c r="H26" s="2157"/>
      <c r="I26" s="2157"/>
      <c r="J26" s="2157"/>
      <c r="K26" s="2161">
        <f t="shared" si="1"/>
        <v>0</v>
      </c>
    </row>
    <row r="27" spans="1:11" ht="14.25">
      <c r="A27" s="2156"/>
      <c r="B27" s="2157"/>
      <c r="C27" s="2157"/>
      <c r="D27" s="2157"/>
      <c r="E27" s="2157"/>
      <c r="F27" s="1351">
        <f t="shared" si="0"/>
        <v>0</v>
      </c>
      <c r="G27" s="2157"/>
      <c r="H27" s="2157"/>
      <c r="I27" s="2157"/>
      <c r="J27" s="2157"/>
      <c r="K27" s="2160">
        <f t="shared" si="1"/>
        <v>0</v>
      </c>
    </row>
    <row r="28" spans="1:11" ht="14.25">
      <c r="A28" s="2156"/>
      <c r="B28" s="2157"/>
      <c r="C28" s="2157"/>
      <c r="D28" s="2157"/>
      <c r="E28" s="2157"/>
      <c r="F28" s="1351">
        <f t="shared" si="0"/>
        <v>0</v>
      </c>
      <c r="G28" s="2157"/>
      <c r="H28" s="2157"/>
      <c r="I28" s="2157"/>
      <c r="J28" s="2157"/>
      <c r="K28" s="2161">
        <f t="shared" si="1"/>
        <v>0</v>
      </c>
    </row>
    <row r="29" spans="1:11" ht="14.25">
      <c r="A29" s="2156"/>
      <c r="B29" s="2157"/>
      <c r="C29" s="2157"/>
      <c r="D29" s="2157"/>
      <c r="E29" s="2157"/>
      <c r="F29" s="1351">
        <f t="shared" si="0"/>
        <v>0</v>
      </c>
      <c r="G29" s="2157"/>
      <c r="H29" s="2157"/>
      <c r="I29" s="2157"/>
      <c r="J29" s="2157"/>
      <c r="K29" s="2160">
        <f t="shared" si="1"/>
        <v>0</v>
      </c>
    </row>
    <row r="30" spans="1:11" ht="14.25">
      <c r="A30" s="2156"/>
      <c r="B30" s="2157"/>
      <c r="C30" s="2157"/>
      <c r="D30" s="2157"/>
      <c r="E30" s="2157"/>
      <c r="F30" s="1351">
        <f t="shared" si="0"/>
        <v>0</v>
      </c>
      <c r="G30" s="2157"/>
      <c r="H30" s="2157"/>
      <c r="I30" s="2157"/>
      <c r="J30" s="2157"/>
      <c r="K30" s="2161">
        <f t="shared" si="1"/>
        <v>0</v>
      </c>
    </row>
    <row r="31" spans="1:11" ht="14.25">
      <c r="A31" s="2156"/>
      <c r="B31" s="2157"/>
      <c r="C31" s="2157"/>
      <c r="D31" s="2157"/>
      <c r="E31" s="2157"/>
      <c r="F31" s="1351">
        <f t="shared" si="0"/>
        <v>0</v>
      </c>
      <c r="G31" s="2157"/>
      <c r="H31" s="2157"/>
      <c r="I31" s="2157"/>
      <c r="J31" s="2157"/>
      <c r="K31" s="2160">
        <f t="shared" si="1"/>
        <v>0</v>
      </c>
    </row>
    <row r="32" spans="1:11" ht="14.25">
      <c r="A32" s="2156"/>
      <c r="B32" s="2157"/>
      <c r="C32" s="2157"/>
      <c r="D32" s="2157"/>
      <c r="E32" s="2157"/>
      <c r="F32" s="1351">
        <f t="shared" si="0"/>
        <v>0</v>
      </c>
      <c r="G32" s="2157"/>
      <c r="H32" s="2157"/>
      <c r="I32" s="2157"/>
      <c r="J32" s="2157"/>
      <c r="K32" s="2161">
        <f t="shared" si="1"/>
        <v>0</v>
      </c>
    </row>
    <row r="33" spans="1:11" ht="14.25">
      <c r="A33" s="2158"/>
      <c r="B33" s="2159"/>
      <c r="C33" s="2159"/>
      <c r="D33" s="2159"/>
      <c r="E33" s="2159"/>
      <c r="F33" s="1478">
        <f t="shared" si="0"/>
        <v>0</v>
      </c>
      <c r="G33" s="2159"/>
      <c r="H33" s="2159"/>
      <c r="I33" s="2159"/>
      <c r="J33" s="2159"/>
      <c r="K33" s="2160">
        <f t="shared" si="1"/>
        <v>0</v>
      </c>
    </row>
    <row r="34" spans="1:11" s="18" customFormat="1" ht="15.75" thickBot="1">
      <c r="A34" s="1090" t="s">
        <v>177</v>
      </c>
      <c r="B34" s="1352">
        <f>SUM(B20:B33)</f>
        <v>0</v>
      </c>
      <c r="C34" s="1352">
        <f t="shared" ref="C34:K34" si="2">SUM(C20:C33)</f>
        <v>0</v>
      </c>
      <c r="D34" s="1352">
        <f t="shared" si="2"/>
        <v>0</v>
      </c>
      <c r="E34" s="1352">
        <f t="shared" si="2"/>
        <v>0</v>
      </c>
      <c r="F34" s="1734">
        <f t="shared" si="2"/>
        <v>0</v>
      </c>
      <c r="G34" s="1352">
        <f t="shared" si="2"/>
        <v>0</v>
      </c>
      <c r="H34" s="1352">
        <f t="shared" si="2"/>
        <v>0</v>
      </c>
      <c r="I34" s="1352">
        <f t="shared" si="2"/>
        <v>0</v>
      </c>
      <c r="J34" s="1352">
        <f t="shared" si="2"/>
        <v>0</v>
      </c>
      <c r="K34" s="1321">
        <f t="shared" si="2"/>
        <v>0</v>
      </c>
    </row>
    <row r="35" spans="1:11" ht="13.5" thickTop="1">
      <c r="D35" s="76"/>
    </row>
    <row r="36" spans="1:11">
      <c r="D36" s="76"/>
    </row>
    <row r="37" spans="1:11">
      <c r="D37" s="76"/>
    </row>
    <row r="38" spans="1:11">
      <c r="D38" s="76"/>
    </row>
    <row r="39" spans="1:11">
      <c r="D39" s="76"/>
    </row>
    <row r="40" spans="1:11">
      <c r="A40" s="339"/>
      <c r="B40" s="339"/>
      <c r="C40" s="339"/>
      <c r="D40" s="339"/>
      <c r="E40" s="21"/>
      <c r="F40" s="21"/>
      <c r="G40" s="21"/>
      <c r="H40" s="21"/>
      <c r="I40" s="21"/>
      <c r="J40" s="21"/>
      <c r="K40" s="21"/>
    </row>
    <row r="41" spans="1:11">
      <c r="A41" s="339"/>
      <c r="B41" s="339"/>
      <c r="C41" s="339"/>
      <c r="D41" s="339"/>
      <c r="E41" s="21"/>
      <c r="F41" s="21"/>
      <c r="G41" s="21"/>
      <c r="H41" s="21"/>
      <c r="I41" s="21"/>
      <c r="J41" s="21"/>
      <c r="K41" s="21"/>
    </row>
    <row r="42" spans="1:11">
      <c r="D42" s="13"/>
      <c r="E42" s="13"/>
      <c r="F42" s="13"/>
      <c r="G42" s="13"/>
      <c r="H42" s="13"/>
      <c r="I42" s="13"/>
      <c r="J42" s="13"/>
      <c r="K42" s="13"/>
    </row>
    <row r="43" spans="1:11">
      <c r="A43" s="319" t="s">
        <v>1425</v>
      </c>
      <c r="B43" s="319"/>
      <c r="C43" s="319"/>
      <c r="K43" s="316" t="s">
        <v>1398</v>
      </c>
    </row>
    <row r="44" spans="1:11">
      <c r="A44" s="327" t="s">
        <v>933</v>
      </c>
      <c r="B44" s="327"/>
      <c r="C44" s="327"/>
      <c r="K44" s="2324" t="s">
        <v>1695</v>
      </c>
    </row>
  </sheetData>
  <sheetProtection password="CF7A" sheet="1" objects="1" scenarios="1"/>
  <mergeCells count="2">
    <mergeCell ref="F9:K9"/>
    <mergeCell ref="F11:K11"/>
  </mergeCells>
  <phoneticPr fontId="9" type="noConversion"/>
  <pageMargins left="0.75" right="0.75" top="1" bottom="1" header="0.5" footer="0.5"/>
  <pageSetup paperSize="9" scale="68" orientation="landscape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N44"/>
  <sheetViews>
    <sheetView topLeftCell="B14" zoomScale="80" zoomScaleNormal="80" workbookViewId="0">
      <selection activeCell="C39" sqref="C39"/>
    </sheetView>
  </sheetViews>
  <sheetFormatPr defaultColWidth="9.140625" defaultRowHeight="12.75"/>
  <cols>
    <col min="1" max="1" width="20.7109375" style="2251" customWidth="1"/>
    <col min="2" max="2" width="13.7109375" style="2251" customWidth="1"/>
    <col min="3" max="3" width="17.85546875" style="2251" customWidth="1"/>
    <col min="4" max="5" width="13.7109375" style="2251" customWidth="1"/>
    <col min="6" max="6" width="15.85546875" style="2251" customWidth="1"/>
    <col min="7" max="8" width="13.7109375" style="2251" customWidth="1"/>
    <col min="9" max="9" width="18.5703125" style="2251" hidden="1" customWidth="1"/>
    <col min="10" max="10" width="16.85546875" style="2251" hidden="1" customWidth="1"/>
    <col min="11" max="11" width="16.85546875" style="2251" customWidth="1"/>
    <col min="12" max="14" width="13.7109375" style="2251" customWidth="1"/>
    <col min="15" max="16384" width="9.140625" style="2251"/>
  </cols>
  <sheetData>
    <row r="4" spans="1:14" ht="15">
      <c r="A4" s="2250"/>
      <c r="B4" s="2250"/>
      <c r="C4" s="2250"/>
      <c r="D4" s="475"/>
    </row>
    <row r="5" spans="1:14" ht="15">
      <c r="A5" s="2252" t="s">
        <v>1424</v>
      </c>
      <c r="B5" s="2252"/>
      <c r="C5" s="2252"/>
      <c r="E5" s="2253"/>
      <c r="J5" s="2254"/>
      <c r="K5" s="2254"/>
      <c r="L5" s="2254"/>
      <c r="M5" s="2254"/>
    </row>
    <row r="6" spans="1:14" ht="15.75">
      <c r="A6" s="2255" t="s">
        <v>1694</v>
      </c>
      <c r="B6" s="2255"/>
      <c r="C6" s="2255"/>
      <c r="D6" s="2256"/>
      <c r="E6" s="2253"/>
      <c r="J6" s="2254"/>
      <c r="K6" s="2254"/>
      <c r="L6" s="2254"/>
      <c r="M6" s="2254"/>
    </row>
    <row r="7" spans="1:14" ht="15.75" thickBot="1">
      <c r="A7" s="2252"/>
      <c r="B7" s="2252"/>
      <c r="C7" s="2252"/>
      <c r="E7" s="2253"/>
      <c r="J7" s="2254"/>
      <c r="K7" s="2254"/>
      <c r="L7" s="2254"/>
      <c r="M7" s="2254"/>
    </row>
    <row r="8" spans="1:14" ht="13.5" thickTop="1">
      <c r="A8" s="2257"/>
      <c r="B8" s="2258"/>
      <c r="C8" s="2258"/>
      <c r="D8" s="2259"/>
      <c r="E8" s="2259"/>
      <c r="F8" s="2259"/>
      <c r="G8" s="2259"/>
      <c r="H8" s="2259"/>
      <c r="I8" s="2259"/>
      <c r="J8" s="2259"/>
      <c r="K8" s="2259"/>
      <c r="L8" s="2259"/>
      <c r="M8" s="2259"/>
      <c r="N8" s="2260"/>
    </row>
    <row r="9" spans="1:14" ht="15.75" thickBot="1">
      <c r="A9" s="2261" t="s">
        <v>1247</v>
      </c>
      <c r="B9" s="2262"/>
      <c r="C9" s="2262"/>
      <c r="D9" s="2263"/>
      <c r="E9" s="2264"/>
      <c r="F9" s="2827" t="str">
        <f>'Cover '!F5:J5</f>
        <v>(enter name)</v>
      </c>
      <c r="G9" s="2827"/>
      <c r="H9" s="2827"/>
      <c r="I9" s="2827"/>
      <c r="J9" s="2827"/>
      <c r="K9" s="2827"/>
      <c r="L9" s="2827"/>
      <c r="M9" s="2827"/>
      <c r="N9" s="2828"/>
    </row>
    <row r="10" spans="1:14">
      <c r="A10" s="2265"/>
      <c r="B10" s="2264"/>
      <c r="C10" s="2264"/>
      <c r="D10" s="2266"/>
      <c r="E10" s="2266"/>
      <c r="F10" s="2267"/>
      <c r="G10" s="2267"/>
      <c r="H10" s="2267"/>
      <c r="I10" s="2267"/>
      <c r="J10" s="2267"/>
      <c r="K10" s="2267"/>
      <c r="L10" s="2267"/>
      <c r="M10" s="2267"/>
      <c r="N10" s="2268"/>
    </row>
    <row r="11" spans="1:14" ht="15.75" thickBot="1">
      <c r="A11" s="2261" t="s">
        <v>98</v>
      </c>
      <c r="B11" s="2262"/>
      <c r="C11" s="2262"/>
      <c r="D11" s="2264"/>
      <c r="E11" s="2264"/>
      <c r="F11" s="2829" t="str">
        <f>'Cover '!F7:J7</f>
        <v>(enter year end)</v>
      </c>
      <c r="G11" s="2827"/>
      <c r="H11" s="2827"/>
      <c r="I11" s="2827"/>
      <c r="J11" s="2827"/>
      <c r="K11" s="2827"/>
      <c r="L11" s="2827"/>
      <c r="M11" s="2827"/>
      <c r="N11" s="2828"/>
    </row>
    <row r="12" spans="1:14" ht="13.5" thickBot="1">
      <c r="A12" s="2269"/>
      <c r="B12" s="2270"/>
      <c r="C12" s="2270"/>
      <c r="D12" s="2271"/>
      <c r="E12" s="2271"/>
      <c r="F12" s="2272"/>
      <c r="G12" s="2272"/>
      <c r="H12" s="2272"/>
      <c r="I12" s="2272"/>
      <c r="J12" s="2272"/>
      <c r="K12" s="2272"/>
      <c r="L12" s="2272"/>
      <c r="M12" s="2272"/>
      <c r="N12" s="2273"/>
    </row>
    <row r="13" spans="1:14" ht="13.5" thickTop="1">
      <c r="A13" s="2264"/>
      <c r="B13" s="2264"/>
      <c r="C13" s="2264"/>
      <c r="D13" s="2266"/>
      <c r="E13" s="2266"/>
      <c r="F13" s="2266"/>
      <c r="G13" s="2266"/>
      <c r="H13" s="2266"/>
      <c r="I13" s="2266"/>
      <c r="J13" s="2266"/>
      <c r="K13" s="2266"/>
      <c r="L13" s="2266"/>
      <c r="M13" s="2266"/>
      <c r="N13" s="2266"/>
    </row>
    <row r="14" spans="1:14" ht="13.5" thickBot="1">
      <c r="A14" s="2264"/>
      <c r="B14" s="2264"/>
      <c r="C14" s="2264"/>
      <c r="D14" s="2266"/>
      <c r="E14" s="2266"/>
      <c r="F14" s="2266"/>
      <c r="G14" s="2266"/>
      <c r="H14" s="2266"/>
      <c r="I14" s="2266"/>
      <c r="J14" s="2266"/>
      <c r="K14" s="2266"/>
      <c r="L14" s="2266"/>
      <c r="M14" s="2266"/>
      <c r="N14" s="2274" t="s">
        <v>371</v>
      </c>
    </row>
    <row r="15" spans="1:14" ht="15" thickTop="1">
      <c r="A15" s="2275" t="s">
        <v>668</v>
      </c>
      <c r="B15" s="2830" t="s">
        <v>1680</v>
      </c>
      <c r="C15" s="2831"/>
      <c r="D15" s="2831"/>
      <c r="E15" s="2831"/>
      <c r="F15" s="2831"/>
      <c r="G15" s="2831"/>
      <c r="H15" s="2831"/>
      <c r="I15" s="2831"/>
      <c r="J15" s="2831"/>
      <c r="K15" s="2831"/>
      <c r="L15" s="2831"/>
      <c r="M15" s="2832"/>
      <c r="N15" s="2276"/>
    </row>
    <row r="16" spans="1:14" ht="29.25" thickBot="1">
      <c r="A16" s="2277"/>
      <c r="B16" s="2278" t="s">
        <v>1363</v>
      </c>
      <c r="C16" s="2833" t="s">
        <v>1681</v>
      </c>
      <c r="D16" s="2834"/>
      <c r="E16" s="2835"/>
      <c r="F16" s="2833" t="s">
        <v>1682</v>
      </c>
      <c r="G16" s="2834"/>
      <c r="H16" s="2835"/>
      <c r="I16" s="2278" t="s">
        <v>978</v>
      </c>
      <c r="J16" s="2279" t="s">
        <v>979</v>
      </c>
      <c r="K16" s="2836" t="s">
        <v>1683</v>
      </c>
      <c r="L16" s="2837"/>
      <c r="M16" s="2838"/>
      <c r="N16" s="2280" t="s">
        <v>1684</v>
      </c>
    </row>
    <row r="17" spans="1:14" ht="29.25" thickTop="1">
      <c r="A17" s="2281"/>
      <c r="B17" s="2278"/>
      <c r="C17" s="2282" t="s">
        <v>1685</v>
      </c>
      <c r="D17" s="2282" t="s">
        <v>1686</v>
      </c>
      <c r="E17" s="2283" t="s">
        <v>1687</v>
      </c>
      <c r="F17" s="2282" t="s">
        <v>1688</v>
      </c>
      <c r="G17" s="2282" t="s">
        <v>1686</v>
      </c>
      <c r="H17" s="2283" t="s">
        <v>1687</v>
      </c>
      <c r="I17" s="2278"/>
      <c r="J17" s="2279"/>
      <c r="K17" s="2284" t="s">
        <v>1689</v>
      </c>
      <c r="L17" s="2285" t="s">
        <v>1686</v>
      </c>
      <c r="M17" s="2286" t="s">
        <v>1687</v>
      </c>
      <c r="N17" s="2287" t="s">
        <v>1690</v>
      </c>
    </row>
    <row r="18" spans="1:14" ht="14.25">
      <c r="A18" s="2288"/>
      <c r="B18" s="2278"/>
      <c r="C18" s="2278"/>
      <c r="D18" s="2278"/>
      <c r="E18" s="2278"/>
      <c r="F18" s="2278"/>
      <c r="G18" s="2278"/>
      <c r="H18" s="2278"/>
      <c r="I18" s="2278"/>
      <c r="J18" s="2278"/>
      <c r="K18" s="2278"/>
      <c r="L18" s="2278"/>
      <c r="M18" s="2278"/>
      <c r="N18" s="2289"/>
    </row>
    <row r="19" spans="1:14" ht="14.25">
      <c r="A19" s="2290"/>
      <c r="B19" s="2291" t="s">
        <v>1369</v>
      </c>
      <c r="C19" s="2291" t="s">
        <v>1370</v>
      </c>
      <c r="D19" s="2291" t="s">
        <v>1371</v>
      </c>
      <c r="E19" s="2291" t="s">
        <v>1372</v>
      </c>
      <c r="F19" s="2291" t="s">
        <v>1373</v>
      </c>
      <c r="G19" s="2291" t="s">
        <v>1374</v>
      </c>
      <c r="H19" s="2291" t="s">
        <v>1409</v>
      </c>
      <c r="I19" s="2291" t="s">
        <v>1410</v>
      </c>
      <c r="J19" s="2291" t="s">
        <v>1418</v>
      </c>
      <c r="K19" s="2292" t="s">
        <v>1410</v>
      </c>
      <c r="L19" s="2292" t="s">
        <v>1418</v>
      </c>
      <c r="M19" s="2292" t="s">
        <v>1419</v>
      </c>
      <c r="N19" s="2293" t="s">
        <v>1691</v>
      </c>
    </row>
    <row r="20" spans="1:14" ht="14.25">
      <c r="A20" s="2288"/>
      <c r="B20" s="2294"/>
      <c r="C20" s="2295"/>
      <c r="D20" s="2294"/>
      <c r="E20" s="2294"/>
      <c r="F20" s="2295"/>
      <c r="G20" s="2294"/>
      <c r="H20" s="2294"/>
      <c r="I20" s="2294"/>
      <c r="J20" s="2294"/>
      <c r="K20" s="2295"/>
      <c r="L20" s="2294"/>
      <c r="M20" s="2294"/>
      <c r="N20" s="2296"/>
    </row>
    <row r="21" spans="1:14" ht="14.25">
      <c r="A21" s="2297"/>
      <c r="B21" s="2298"/>
      <c r="C21" s="2299"/>
      <c r="D21" s="2298"/>
      <c r="E21" s="2298"/>
      <c r="F21" s="2300"/>
      <c r="G21" s="2298"/>
      <c r="H21" s="2298"/>
      <c r="I21" s="2298"/>
      <c r="J21" s="2298"/>
      <c r="K21" s="2301"/>
      <c r="L21" s="2302"/>
      <c r="M21" s="2302"/>
      <c r="N21" s="2303">
        <f t="shared" ref="N21:N33" si="0">B21+D21+G21+L21</f>
        <v>0</v>
      </c>
    </row>
    <row r="22" spans="1:14" ht="14.25">
      <c r="A22" s="2297"/>
      <c r="B22" s="2298"/>
      <c r="C22" s="2299"/>
      <c r="D22" s="2298"/>
      <c r="E22" s="2298"/>
      <c r="F22" s="2300"/>
      <c r="G22" s="2298"/>
      <c r="H22" s="2298"/>
      <c r="I22" s="2298"/>
      <c r="J22" s="2298"/>
      <c r="K22" s="2304"/>
      <c r="L22" s="2305"/>
      <c r="M22" s="2306"/>
      <c r="N22" s="2307">
        <f t="shared" si="0"/>
        <v>0</v>
      </c>
    </row>
    <row r="23" spans="1:14" ht="14.25">
      <c r="A23" s="2297"/>
      <c r="B23" s="2298"/>
      <c r="C23" s="2299"/>
      <c r="D23" s="2298"/>
      <c r="E23" s="2298"/>
      <c r="F23" s="2300"/>
      <c r="G23" s="2298"/>
      <c r="H23" s="2298"/>
      <c r="I23" s="2298"/>
      <c r="J23" s="2298"/>
      <c r="K23" s="2301"/>
      <c r="L23" s="2302"/>
      <c r="M23" s="2302"/>
      <c r="N23" s="2307">
        <f t="shared" si="0"/>
        <v>0</v>
      </c>
    </row>
    <row r="24" spans="1:14" ht="14.25">
      <c r="A24" s="2297"/>
      <c r="B24" s="2298"/>
      <c r="C24" s="2299"/>
      <c r="D24" s="2298"/>
      <c r="E24" s="2298"/>
      <c r="F24" s="2300"/>
      <c r="G24" s="2298"/>
      <c r="H24" s="2298"/>
      <c r="I24" s="2298"/>
      <c r="J24" s="2298"/>
      <c r="K24" s="2304"/>
      <c r="L24" s="2305"/>
      <c r="M24" s="2306"/>
      <c r="N24" s="2307">
        <f t="shared" si="0"/>
        <v>0</v>
      </c>
    </row>
    <row r="25" spans="1:14" ht="14.25">
      <c r="A25" s="2297"/>
      <c r="B25" s="2298"/>
      <c r="C25" s="2299"/>
      <c r="D25" s="2298"/>
      <c r="E25" s="2298"/>
      <c r="F25" s="2300"/>
      <c r="G25" s="2298"/>
      <c r="H25" s="2298"/>
      <c r="I25" s="2298"/>
      <c r="J25" s="2298"/>
      <c r="K25" s="2301"/>
      <c r="L25" s="2302"/>
      <c r="M25" s="2302"/>
      <c r="N25" s="2307">
        <f t="shared" si="0"/>
        <v>0</v>
      </c>
    </row>
    <row r="26" spans="1:14" ht="14.25">
      <c r="A26" s="2297"/>
      <c r="B26" s="2298"/>
      <c r="C26" s="2299"/>
      <c r="D26" s="2298"/>
      <c r="E26" s="2298"/>
      <c r="F26" s="2300"/>
      <c r="G26" s="2298"/>
      <c r="H26" s="2298"/>
      <c r="I26" s="2298"/>
      <c r="J26" s="2298"/>
      <c r="K26" s="2304"/>
      <c r="L26" s="2305"/>
      <c r="M26" s="2306"/>
      <c r="N26" s="2307">
        <f t="shared" si="0"/>
        <v>0</v>
      </c>
    </row>
    <row r="27" spans="1:14" ht="14.25">
      <c r="A27" s="2297"/>
      <c r="B27" s="2298"/>
      <c r="C27" s="2299"/>
      <c r="D27" s="2298"/>
      <c r="E27" s="2298"/>
      <c r="F27" s="2300"/>
      <c r="G27" s="2298"/>
      <c r="H27" s="2298"/>
      <c r="I27" s="2298"/>
      <c r="J27" s="2298"/>
      <c r="K27" s="2301"/>
      <c r="L27" s="2302"/>
      <c r="M27" s="2302"/>
      <c r="N27" s="2307">
        <f t="shared" si="0"/>
        <v>0</v>
      </c>
    </row>
    <row r="28" spans="1:14" ht="14.25">
      <c r="A28" s="2297"/>
      <c r="B28" s="2298"/>
      <c r="C28" s="2299"/>
      <c r="D28" s="2298"/>
      <c r="E28" s="2298"/>
      <c r="F28" s="2300"/>
      <c r="G28" s="2298"/>
      <c r="H28" s="2298"/>
      <c r="I28" s="2298"/>
      <c r="J28" s="2298"/>
      <c r="K28" s="2304"/>
      <c r="L28" s="2305"/>
      <c r="M28" s="2306"/>
      <c r="N28" s="2307">
        <f t="shared" si="0"/>
        <v>0</v>
      </c>
    </row>
    <row r="29" spans="1:14" ht="14.25">
      <c r="A29" s="2297"/>
      <c r="B29" s="2298"/>
      <c r="C29" s="2299"/>
      <c r="D29" s="2298"/>
      <c r="E29" s="2298"/>
      <c r="F29" s="2300"/>
      <c r="G29" s="2298"/>
      <c r="H29" s="2298"/>
      <c r="I29" s="2298"/>
      <c r="J29" s="2298"/>
      <c r="K29" s="2301"/>
      <c r="L29" s="2302"/>
      <c r="M29" s="2302"/>
      <c r="N29" s="2307">
        <f t="shared" si="0"/>
        <v>0</v>
      </c>
    </row>
    <row r="30" spans="1:14" ht="14.25">
      <c r="A30" s="2297"/>
      <c r="B30" s="2298"/>
      <c r="C30" s="2299"/>
      <c r="D30" s="2298"/>
      <c r="E30" s="2298"/>
      <c r="F30" s="2300"/>
      <c r="G30" s="2298"/>
      <c r="H30" s="2298"/>
      <c r="I30" s="2298"/>
      <c r="J30" s="2298"/>
      <c r="K30" s="2304"/>
      <c r="L30" s="2305"/>
      <c r="M30" s="2306"/>
      <c r="N30" s="2307">
        <f t="shared" si="0"/>
        <v>0</v>
      </c>
    </row>
    <row r="31" spans="1:14" ht="14.25">
      <c r="A31" s="2297"/>
      <c r="B31" s="2298"/>
      <c r="C31" s="2299"/>
      <c r="D31" s="2298"/>
      <c r="E31" s="2298"/>
      <c r="F31" s="2300"/>
      <c r="G31" s="2298"/>
      <c r="H31" s="2298"/>
      <c r="I31" s="2298"/>
      <c r="J31" s="2298"/>
      <c r="K31" s="2301"/>
      <c r="L31" s="2302"/>
      <c r="M31" s="2302"/>
      <c r="N31" s="2307">
        <f t="shared" si="0"/>
        <v>0</v>
      </c>
    </row>
    <row r="32" spans="1:14" ht="14.25">
      <c r="A32" s="2297"/>
      <c r="B32" s="2298"/>
      <c r="C32" s="2299"/>
      <c r="D32" s="2298"/>
      <c r="E32" s="2298"/>
      <c r="F32" s="2300"/>
      <c r="G32" s="2298"/>
      <c r="H32" s="2298"/>
      <c r="I32" s="2298"/>
      <c r="J32" s="2298"/>
      <c r="K32" s="2304"/>
      <c r="L32" s="2305"/>
      <c r="M32" s="2306"/>
      <c r="N32" s="2307">
        <f t="shared" si="0"/>
        <v>0</v>
      </c>
    </row>
    <row r="33" spans="1:14" ht="14.25">
      <c r="A33" s="2308"/>
      <c r="B33" s="2309"/>
      <c r="C33" s="2310"/>
      <c r="D33" s="2309"/>
      <c r="E33" s="2309"/>
      <c r="F33" s="2295"/>
      <c r="G33" s="2309"/>
      <c r="H33" s="2309"/>
      <c r="I33" s="2309"/>
      <c r="J33" s="2309"/>
      <c r="K33" s="2301"/>
      <c r="L33" s="2302"/>
      <c r="M33" s="2302"/>
      <c r="N33" s="2311">
        <f t="shared" si="0"/>
        <v>0</v>
      </c>
    </row>
    <row r="34" spans="1:14" s="2256" customFormat="1" ht="15.75" thickBot="1">
      <c r="A34" s="2312" t="s">
        <v>1692</v>
      </c>
      <c r="B34" s="2313">
        <f t="shared" ref="B34:N34" si="1">SUM(B20:B33)</f>
        <v>0</v>
      </c>
      <c r="C34" s="2314"/>
      <c r="D34" s="2313">
        <f t="shared" si="1"/>
        <v>0</v>
      </c>
      <c r="E34" s="2313">
        <f t="shared" si="1"/>
        <v>0</v>
      </c>
      <c r="F34" s="2315"/>
      <c r="G34" s="2313">
        <f t="shared" si="1"/>
        <v>0</v>
      </c>
      <c r="H34" s="2313">
        <f t="shared" si="1"/>
        <v>0</v>
      </c>
      <c r="I34" s="2313">
        <f t="shared" si="1"/>
        <v>0</v>
      </c>
      <c r="J34" s="2313">
        <f t="shared" si="1"/>
        <v>0</v>
      </c>
      <c r="K34" s="2316"/>
      <c r="L34" s="2317">
        <f t="shared" si="1"/>
        <v>0</v>
      </c>
      <c r="M34" s="2318">
        <f t="shared" si="1"/>
        <v>0</v>
      </c>
      <c r="N34" s="2319">
        <f t="shared" si="1"/>
        <v>0</v>
      </c>
    </row>
    <row r="35" spans="1:14" ht="13.5" thickTop="1">
      <c r="D35" s="2250"/>
    </row>
    <row r="36" spans="1:14">
      <c r="D36" s="2250"/>
    </row>
    <row r="37" spans="1:14">
      <c r="D37" s="2250"/>
    </row>
    <row r="38" spans="1:14">
      <c r="D38" s="2250"/>
    </row>
    <row r="39" spans="1:14">
      <c r="D39" s="2250"/>
    </row>
    <row r="40" spans="1:14">
      <c r="A40" s="339"/>
      <c r="B40" s="339"/>
      <c r="C40" s="339"/>
      <c r="D40" s="339"/>
      <c r="E40" s="2264"/>
      <c r="F40" s="2264"/>
      <c r="G40" s="2264"/>
      <c r="H40" s="2264"/>
      <c r="I40" s="2264"/>
      <c r="J40" s="2264"/>
      <c r="K40" s="2264"/>
      <c r="L40" s="2264"/>
      <c r="M40" s="2264"/>
      <c r="N40" s="2264"/>
    </row>
    <row r="41" spans="1:14">
      <c r="A41" s="339"/>
      <c r="B41" s="339"/>
      <c r="C41" s="339"/>
      <c r="D41" s="339"/>
      <c r="E41" s="2264"/>
      <c r="F41" s="2264"/>
      <c r="G41" s="2264"/>
      <c r="H41" s="2264"/>
      <c r="I41" s="2264"/>
      <c r="J41" s="2264"/>
      <c r="K41" s="2264"/>
      <c r="L41" s="2264"/>
      <c r="M41" s="2264"/>
      <c r="N41" s="2264"/>
    </row>
    <row r="42" spans="1:14">
      <c r="D42" s="2320"/>
      <c r="E42" s="2320"/>
      <c r="F42" s="2320"/>
      <c r="G42" s="2320"/>
      <c r="H42" s="2320"/>
      <c r="I42" s="2320"/>
      <c r="J42" s="2320"/>
      <c r="K42" s="2320"/>
      <c r="L42" s="2320"/>
      <c r="M42" s="2320"/>
      <c r="N42" s="2320"/>
    </row>
    <row r="43" spans="1:14">
      <c r="A43" s="2321" t="s">
        <v>1425</v>
      </c>
      <c r="B43" s="2321"/>
      <c r="C43" s="2321"/>
      <c r="N43" s="2388" t="s">
        <v>859</v>
      </c>
    </row>
    <row r="44" spans="1:14">
      <c r="A44" s="2323" t="s">
        <v>1693</v>
      </c>
      <c r="B44" s="2323"/>
      <c r="C44" s="2323"/>
      <c r="N44" s="2322" t="s">
        <v>934</v>
      </c>
    </row>
  </sheetData>
  <sheetProtection password="CF7A" sheet="1" objects="1" scenarios="1"/>
  <mergeCells count="6">
    <mergeCell ref="F9:N9"/>
    <mergeCell ref="F11:N11"/>
    <mergeCell ref="B15:M15"/>
    <mergeCell ref="C16:E16"/>
    <mergeCell ref="F16:H16"/>
    <mergeCell ref="K16:M16"/>
  </mergeCells>
  <pageMargins left="0.75" right="0.75" top="1" bottom="1" header="0.5" footer="0.5"/>
  <pageSetup paperSize="9" scale="69" orientation="landscape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T52"/>
  <sheetViews>
    <sheetView topLeftCell="J37" workbookViewId="0">
      <selection activeCell="J11" sqref="J11:S11"/>
    </sheetView>
  </sheetViews>
  <sheetFormatPr defaultColWidth="9.140625" defaultRowHeight="12.75"/>
  <cols>
    <col min="1" max="1" width="11.28515625" style="1" bestFit="1" customWidth="1"/>
    <col min="2" max="16384" width="9.140625" style="1"/>
  </cols>
  <sheetData>
    <row r="4" spans="1:20">
      <c r="A4" s="76"/>
      <c r="Q4" s="75"/>
    </row>
    <row r="5" spans="1:20" ht="15">
      <c r="A5" s="326" t="s">
        <v>1424</v>
      </c>
      <c r="B5" s="835"/>
      <c r="D5" s="309"/>
      <c r="N5" s="75"/>
    </row>
    <row r="6" spans="1:20" ht="15.75">
      <c r="A6" s="702" t="s">
        <v>327</v>
      </c>
      <c r="B6" s="792"/>
      <c r="C6" s="18"/>
      <c r="D6" s="309"/>
      <c r="N6" s="75"/>
    </row>
    <row r="7" spans="1:20" ht="15.75" thickBot="1">
      <c r="A7" s="326"/>
      <c r="B7" s="836"/>
      <c r="D7" s="309"/>
      <c r="F7" s="76"/>
      <c r="N7" s="75"/>
    </row>
    <row r="8" spans="1:20" ht="13.5" thickTop="1">
      <c r="A8" s="748"/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893"/>
      <c r="P8" s="893"/>
      <c r="Q8" s="893"/>
      <c r="R8" s="893"/>
      <c r="S8" s="707"/>
    </row>
    <row r="9" spans="1:20" ht="15.75" thickBot="1">
      <c r="A9" s="322" t="s">
        <v>1247</v>
      </c>
      <c r="B9" s="337"/>
      <c r="C9" s="337"/>
      <c r="D9" s="337"/>
      <c r="E9" s="337"/>
      <c r="F9" s="337"/>
      <c r="G9" s="337"/>
      <c r="H9" s="337"/>
      <c r="I9" s="337"/>
      <c r="J9" s="2600" t="str">
        <f>'Cover '!F5</f>
        <v>(enter name)</v>
      </c>
      <c r="K9" s="2600"/>
      <c r="L9" s="2600"/>
      <c r="M9" s="2600"/>
      <c r="N9" s="2600"/>
      <c r="O9" s="2600"/>
      <c r="P9" s="2600"/>
      <c r="Q9" s="2600"/>
      <c r="R9" s="2600"/>
      <c r="S9" s="2601"/>
    </row>
    <row r="10" spans="1:20">
      <c r="A10" s="315"/>
      <c r="B10" s="21"/>
      <c r="C10" s="337"/>
      <c r="D10" s="21"/>
      <c r="E10" s="21"/>
      <c r="F10" s="337"/>
      <c r="G10" s="21"/>
      <c r="H10" s="21"/>
      <c r="I10" s="21"/>
      <c r="S10" s="789"/>
    </row>
    <row r="11" spans="1:20" ht="15.75" thickBot="1">
      <c r="A11" s="322" t="s">
        <v>98</v>
      </c>
      <c r="B11" s="337"/>
      <c r="C11" s="337"/>
      <c r="D11" s="337"/>
      <c r="E11" s="337"/>
      <c r="F11" s="337"/>
      <c r="G11" s="337"/>
      <c r="H11" s="337"/>
      <c r="I11" s="337"/>
      <c r="J11" s="2600" t="str">
        <f>'Cover '!F7</f>
        <v>(enter year end)</v>
      </c>
      <c r="K11" s="2600"/>
      <c r="L11" s="2600"/>
      <c r="M11" s="2600"/>
      <c r="N11" s="2600"/>
      <c r="O11" s="2600"/>
      <c r="P11" s="2600"/>
      <c r="Q11" s="2600"/>
      <c r="R11" s="2600"/>
      <c r="S11" s="2601"/>
    </row>
    <row r="12" spans="1:20" ht="13.5" thickBot="1">
      <c r="A12" s="332"/>
      <c r="B12" s="790"/>
      <c r="C12" s="894"/>
      <c r="D12" s="894"/>
      <c r="E12" s="894"/>
      <c r="F12" s="894"/>
      <c r="G12" s="894"/>
      <c r="H12" s="894"/>
      <c r="I12" s="894"/>
      <c r="J12" s="894"/>
      <c r="K12" s="894"/>
      <c r="L12" s="894"/>
      <c r="M12" s="894"/>
      <c r="N12" s="894"/>
      <c r="O12" s="894"/>
      <c r="P12" s="894"/>
      <c r="Q12" s="894"/>
      <c r="R12" s="894"/>
      <c r="S12" s="839"/>
      <c r="T12" s="105"/>
    </row>
    <row r="13" spans="1:20" ht="13.5" thickTop="1">
      <c r="A13" s="106"/>
      <c r="B13" s="105"/>
      <c r="C13" s="104"/>
      <c r="D13" s="104"/>
      <c r="E13" s="104"/>
      <c r="F13" s="104"/>
      <c r="G13" s="105"/>
      <c r="H13" s="105"/>
      <c r="I13" s="105"/>
      <c r="J13" s="107"/>
      <c r="K13" s="105"/>
      <c r="L13" s="105"/>
      <c r="M13" s="105"/>
      <c r="N13" s="105"/>
      <c r="O13" s="105"/>
      <c r="P13" s="107"/>
      <c r="Q13" s="107"/>
      <c r="R13" s="105"/>
      <c r="S13" s="105"/>
      <c r="T13" s="105"/>
    </row>
    <row r="14" spans="1:20" ht="13.5" thickBot="1">
      <c r="A14" s="1" t="s">
        <v>371</v>
      </c>
      <c r="T14" s="105"/>
    </row>
    <row r="15" spans="1:20">
      <c r="A15" s="210"/>
      <c r="B15" s="211"/>
      <c r="C15" s="212"/>
      <c r="D15" s="213"/>
      <c r="E15" s="213"/>
      <c r="F15" s="213"/>
      <c r="G15" s="214" t="s">
        <v>328</v>
      </c>
      <c r="H15" s="214" t="s">
        <v>329</v>
      </c>
      <c r="I15" s="214" t="s">
        <v>330</v>
      </c>
      <c r="J15" s="214" t="s">
        <v>331</v>
      </c>
      <c r="K15" s="214" t="s">
        <v>332</v>
      </c>
      <c r="L15" s="214" t="s">
        <v>332</v>
      </c>
      <c r="M15" s="214" t="s">
        <v>333</v>
      </c>
      <c r="N15" s="214" t="s">
        <v>1664</v>
      </c>
      <c r="O15" s="214" t="s">
        <v>1664</v>
      </c>
      <c r="P15" s="214" t="s">
        <v>334</v>
      </c>
      <c r="Q15" s="214" t="s">
        <v>335</v>
      </c>
      <c r="R15" s="214" t="s">
        <v>336</v>
      </c>
      <c r="S15" s="215" t="s">
        <v>337</v>
      </c>
      <c r="T15" s="105"/>
    </row>
    <row r="16" spans="1:20">
      <c r="A16" s="216"/>
      <c r="B16" s="110"/>
      <c r="C16" s="108" t="s">
        <v>1664</v>
      </c>
      <c r="D16" s="108" t="s">
        <v>338</v>
      </c>
      <c r="E16" s="108" t="s">
        <v>329</v>
      </c>
      <c r="F16" s="108" t="s">
        <v>339</v>
      </c>
      <c r="G16" s="109" t="s">
        <v>1664</v>
      </c>
      <c r="H16" s="109"/>
      <c r="I16" s="109" t="s">
        <v>340</v>
      </c>
      <c r="J16" s="109" t="s">
        <v>341</v>
      </c>
      <c r="K16" s="109" t="s">
        <v>341</v>
      </c>
      <c r="L16" s="109" t="s">
        <v>342</v>
      </c>
      <c r="M16" s="109" t="s">
        <v>342</v>
      </c>
      <c r="N16" s="109" t="s">
        <v>343</v>
      </c>
      <c r="O16" s="109" t="s">
        <v>344</v>
      </c>
      <c r="P16" s="109" t="s">
        <v>345</v>
      </c>
      <c r="Q16" s="109"/>
      <c r="R16" s="109" t="s">
        <v>346</v>
      </c>
      <c r="S16" s="217" t="s">
        <v>347</v>
      </c>
      <c r="T16" s="105"/>
    </row>
    <row r="17" spans="1:20">
      <c r="A17" s="216" t="s">
        <v>129</v>
      </c>
      <c r="B17" s="110" t="s">
        <v>348</v>
      </c>
      <c r="C17" s="109" t="s">
        <v>349</v>
      </c>
      <c r="D17" s="109" t="s">
        <v>350</v>
      </c>
      <c r="E17" s="109" t="s">
        <v>351</v>
      </c>
      <c r="F17" s="109" t="s">
        <v>349</v>
      </c>
      <c r="G17" s="109" t="s">
        <v>352</v>
      </c>
      <c r="H17" s="109" t="s">
        <v>353</v>
      </c>
      <c r="I17" s="109" t="s">
        <v>353</v>
      </c>
      <c r="J17" s="109" t="s">
        <v>343</v>
      </c>
      <c r="K17" s="109" t="s">
        <v>354</v>
      </c>
      <c r="L17" s="109" t="s">
        <v>355</v>
      </c>
      <c r="M17" s="109" t="s">
        <v>356</v>
      </c>
      <c r="N17" s="109" t="s">
        <v>357</v>
      </c>
      <c r="O17" s="109" t="s">
        <v>343</v>
      </c>
      <c r="P17" s="109" t="s">
        <v>157</v>
      </c>
      <c r="Q17" s="109"/>
      <c r="R17" s="109" t="s">
        <v>358</v>
      </c>
      <c r="S17" s="217" t="s">
        <v>359</v>
      </c>
      <c r="T17" s="105"/>
    </row>
    <row r="18" spans="1:20">
      <c r="A18" s="218"/>
      <c r="B18" s="112"/>
      <c r="C18" s="111"/>
      <c r="D18" s="113" t="s">
        <v>360</v>
      </c>
      <c r="E18" s="113" t="s">
        <v>361</v>
      </c>
      <c r="F18" s="111"/>
      <c r="G18" s="111"/>
      <c r="H18" s="111" t="s">
        <v>362</v>
      </c>
      <c r="I18" s="111" t="s">
        <v>362</v>
      </c>
      <c r="J18" s="111"/>
      <c r="K18" s="111"/>
      <c r="L18" s="111"/>
      <c r="M18" s="111" t="s">
        <v>363</v>
      </c>
      <c r="N18" s="113" t="s">
        <v>980</v>
      </c>
      <c r="O18" s="111"/>
      <c r="P18" s="111"/>
      <c r="Q18" s="111"/>
      <c r="R18" s="113" t="s">
        <v>981</v>
      </c>
      <c r="S18" s="219"/>
      <c r="T18" s="105"/>
    </row>
    <row r="19" spans="1:20">
      <c r="A19" s="2162"/>
      <c r="B19" s="2163"/>
      <c r="C19" s="2164"/>
      <c r="D19" s="2164"/>
      <c r="E19" s="2164"/>
      <c r="F19" s="2164"/>
      <c r="G19" s="2164"/>
      <c r="H19" s="2164"/>
      <c r="I19" s="2164"/>
      <c r="J19" s="2164"/>
      <c r="K19" s="2164"/>
      <c r="L19" s="2176"/>
      <c r="M19" s="2164"/>
      <c r="N19" s="2164"/>
      <c r="O19" s="2164"/>
      <c r="P19" s="2164"/>
      <c r="Q19" s="1483"/>
      <c r="R19" s="2164"/>
      <c r="S19" s="2179"/>
      <c r="T19" s="105"/>
    </row>
    <row r="20" spans="1:20">
      <c r="A20" s="2162"/>
      <c r="B20" s="2165" t="s">
        <v>982</v>
      </c>
      <c r="C20" s="2166"/>
      <c r="D20" s="2166"/>
      <c r="E20" s="2166"/>
      <c r="F20" s="2166"/>
      <c r="G20" s="2166"/>
      <c r="H20" s="2166"/>
      <c r="I20" s="2166"/>
      <c r="J20" s="2166"/>
      <c r="K20" s="2166"/>
      <c r="L20" s="2166" t="s">
        <v>983</v>
      </c>
      <c r="M20" s="2166"/>
      <c r="N20" s="2166"/>
      <c r="O20" s="2166"/>
      <c r="P20" s="2166"/>
      <c r="Q20" s="116"/>
      <c r="R20" s="2166"/>
      <c r="S20" s="2180"/>
      <c r="T20" s="105"/>
    </row>
    <row r="21" spans="1:20">
      <c r="A21" s="2162"/>
      <c r="B21" s="2165"/>
      <c r="C21" s="2166"/>
      <c r="D21" s="2166"/>
      <c r="E21" s="2166"/>
      <c r="F21" s="2166"/>
      <c r="G21" s="2166"/>
      <c r="H21" s="2166"/>
      <c r="I21" s="2166"/>
      <c r="J21" s="2166"/>
      <c r="K21" s="2166"/>
      <c r="L21" s="2166"/>
      <c r="M21" s="2166"/>
      <c r="N21" s="2166"/>
      <c r="O21" s="2166"/>
      <c r="P21" s="2166"/>
      <c r="Q21" s="116"/>
      <c r="R21" s="2166"/>
      <c r="S21" s="2180"/>
      <c r="T21" s="105"/>
    </row>
    <row r="22" spans="1:20">
      <c r="A22" s="2162"/>
      <c r="B22" s="2165" t="s">
        <v>984</v>
      </c>
      <c r="C22" s="2166"/>
      <c r="D22" s="2166"/>
      <c r="E22" s="2166"/>
      <c r="F22" s="2166"/>
      <c r="G22" s="2166"/>
      <c r="H22" s="2166"/>
      <c r="I22" s="2166"/>
      <c r="J22" s="2166"/>
      <c r="K22" s="2166"/>
      <c r="L22" s="2166" t="s">
        <v>983</v>
      </c>
      <c r="M22" s="2166"/>
      <c r="N22" s="2166"/>
      <c r="O22" s="2166"/>
      <c r="P22" s="2166"/>
      <c r="Q22" s="116"/>
      <c r="R22" s="2166"/>
      <c r="S22" s="2180"/>
      <c r="T22" s="105"/>
    </row>
    <row r="23" spans="1:20">
      <c r="A23" s="2162"/>
      <c r="B23" s="2165"/>
      <c r="C23" s="2166"/>
      <c r="D23" s="2166"/>
      <c r="E23" s="2166"/>
      <c r="F23" s="2166" t="s">
        <v>985</v>
      </c>
      <c r="G23" s="2166"/>
      <c r="H23" s="2166"/>
      <c r="I23" s="2166"/>
      <c r="J23" s="2166"/>
      <c r="K23" s="2166"/>
      <c r="L23" s="2166"/>
      <c r="M23" s="2166"/>
      <c r="N23" s="2166"/>
      <c r="O23" s="2166"/>
      <c r="P23" s="2166"/>
      <c r="Q23" s="116"/>
      <c r="R23" s="2166"/>
      <c r="S23" s="2180"/>
      <c r="T23" s="105"/>
    </row>
    <row r="24" spans="1:20">
      <c r="A24" s="2162"/>
      <c r="B24" s="2165" t="s">
        <v>984</v>
      </c>
      <c r="C24" s="2166"/>
      <c r="D24" s="2166"/>
      <c r="E24" s="2166"/>
      <c r="F24" s="2166"/>
      <c r="G24" s="2166"/>
      <c r="H24" s="2166"/>
      <c r="I24" s="2166"/>
      <c r="J24" s="2166"/>
      <c r="K24" s="2166"/>
      <c r="L24" s="2166" t="s">
        <v>983</v>
      </c>
      <c r="M24" s="2166"/>
      <c r="N24" s="2166"/>
      <c r="O24" s="2166"/>
      <c r="P24" s="2166"/>
      <c r="Q24" s="116"/>
      <c r="R24" s="2166"/>
      <c r="S24" s="2180"/>
      <c r="T24" s="105"/>
    </row>
    <row r="25" spans="1:20">
      <c r="A25" s="2162"/>
      <c r="B25" s="2165"/>
      <c r="C25" s="2166"/>
      <c r="D25" s="2166"/>
      <c r="E25" s="2166"/>
      <c r="F25" s="2166" t="s">
        <v>985</v>
      </c>
      <c r="G25" s="2166"/>
      <c r="H25" s="2166"/>
      <c r="I25" s="2166"/>
      <c r="J25" s="2166"/>
      <c r="K25" s="2166"/>
      <c r="L25" s="2166"/>
      <c r="M25" s="2166"/>
      <c r="N25" s="2166"/>
      <c r="O25" s="2166"/>
      <c r="P25" s="2166"/>
      <c r="Q25" s="116"/>
      <c r="R25" s="2166"/>
      <c r="S25" s="2180"/>
      <c r="T25" s="105"/>
    </row>
    <row r="26" spans="1:20">
      <c r="A26" s="2162"/>
      <c r="B26" s="2165" t="s">
        <v>984</v>
      </c>
      <c r="C26" s="2166"/>
      <c r="D26" s="2166"/>
      <c r="E26" s="2166"/>
      <c r="F26" s="2166"/>
      <c r="G26" s="2166"/>
      <c r="H26" s="2166"/>
      <c r="I26" s="2166"/>
      <c r="J26" s="2166"/>
      <c r="K26" s="2166"/>
      <c r="L26" s="2166" t="s">
        <v>983</v>
      </c>
      <c r="M26" s="2166"/>
      <c r="N26" s="2166"/>
      <c r="O26" s="2166"/>
      <c r="P26" s="2166"/>
      <c r="Q26" s="116"/>
      <c r="R26" s="2166"/>
      <c r="S26" s="2180"/>
      <c r="T26" s="105"/>
    </row>
    <row r="27" spans="1:20">
      <c r="A27" s="2162"/>
      <c r="B27" s="2165"/>
      <c r="C27" s="2166"/>
      <c r="D27" s="2166"/>
      <c r="E27" s="2166"/>
      <c r="F27" s="2166" t="s">
        <v>985</v>
      </c>
      <c r="G27" s="2166"/>
      <c r="H27" s="2166"/>
      <c r="I27" s="2166"/>
      <c r="J27" s="2166"/>
      <c r="K27" s="2166"/>
      <c r="L27" s="2166"/>
      <c r="M27" s="2166"/>
      <c r="N27" s="2166"/>
      <c r="O27" s="2166"/>
      <c r="P27" s="2166"/>
      <c r="Q27" s="116"/>
      <c r="R27" s="2166"/>
      <c r="S27" s="2180"/>
      <c r="T27" s="105"/>
    </row>
    <row r="28" spans="1:20">
      <c r="A28" s="2162"/>
      <c r="B28" s="2165"/>
      <c r="C28" s="2166"/>
      <c r="D28" s="2166"/>
      <c r="E28" s="2166"/>
      <c r="F28" s="2166"/>
      <c r="G28" s="2166"/>
      <c r="H28" s="2166"/>
      <c r="I28" s="2166"/>
      <c r="J28" s="2166"/>
      <c r="K28" s="2166"/>
      <c r="L28" s="2166"/>
      <c r="M28" s="2166"/>
      <c r="N28" s="2166"/>
      <c r="O28" s="2166"/>
      <c r="P28" s="2166"/>
      <c r="Q28" s="116"/>
      <c r="R28" s="2166"/>
      <c r="S28" s="2180"/>
      <c r="T28" s="105"/>
    </row>
    <row r="29" spans="1:20">
      <c r="A29" s="2162"/>
      <c r="B29" s="2165"/>
      <c r="C29" s="2166"/>
      <c r="D29" s="2166"/>
      <c r="E29" s="2166"/>
      <c r="F29" s="2166"/>
      <c r="G29" s="2166"/>
      <c r="H29" s="2166"/>
      <c r="I29" s="2166"/>
      <c r="J29" s="2166"/>
      <c r="K29" s="2166"/>
      <c r="L29" s="2166"/>
      <c r="M29" s="2166"/>
      <c r="N29" s="2166"/>
      <c r="O29" s="2166"/>
      <c r="P29" s="2166"/>
      <c r="Q29" s="116"/>
      <c r="R29" s="2166"/>
      <c r="S29" s="2180"/>
      <c r="T29" s="105"/>
    </row>
    <row r="30" spans="1:20">
      <c r="A30" s="2162"/>
      <c r="B30" s="2165"/>
      <c r="C30" s="2166"/>
      <c r="D30" s="2166"/>
      <c r="E30" s="2166"/>
      <c r="F30" s="2166"/>
      <c r="G30" s="2166"/>
      <c r="H30" s="2166"/>
      <c r="I30" s="2166"/>
      <c r="J30" s="2166"/>
      <c r="K30" s="2166"/>
      <c r="L30" s="2177"/>
      <c r="M30" s="2166"/>
      <c r="N30" s="2166"/>
      <c r="O30" s="2166"/>
      <c r="P30" s="2166"/>
      <c r="Q30" s="116"/>
      <c r="R30" s="2166"/>
      <c r="S30" s="2180"/>
      <c r="T30" s="105"/>
    </row>
    <row r="31" spans="1:20">
      <c r="A31" s="2162"/>
      <c r="B31" s="2165"/>
      <c r="C31" s="2166"/>
      <c r="D31" s="2166"/>
      <c r="E31" s="2166"/>
      <c r="F31" s="2166"/>
      <c r="G31" s="2166"/>
      <c r="H31" s="2166"/>
      <c r="I31" s="2166"/>
      <c r="J31" s="2166"/>
      <c r="K31" s="2166"/>
      <c r="L31" s="2177"/>
      <c r="M31" s="2166"/>
      <c r="N31" s="2166"/>
      <c r="O31" s="2166"/>
      <c r="P31" s="2166"/>
      <c r="Q31" s="116"/>
      <c r="R31" s="2166"/>
      <c r="S31" s="2180"/>
      <c r="T31" s="105"/>
    </row>
    <row r="32" spans="1:20">
      <c r="A32" s="2162"/>
      <c r="B32" s="2165" t="s">
        <v>986</v>
      </c>
      <c r="C32" s="2166"/>
      <c r="D32" s="2166"/>
      <c r="E32" s="2166"/>
      <c r="F32" s="2166"/>
      <c r="G32" s="2166"/>
      <c r="H32" s="2166"/>
      <c r="I32" s="2166"/>
      <c r="J32" s="2166"/>
      <c r="K32" s="2166"/>
      <c r="L32" s="2178"/>
      <c r="M32" s="2166"/>
      <c r="N32" s="2166"/>
      <c r="O32" s="2166"/>
      <c r="P32" s="2166"/>
      <c r="Q32" s="116"/>
      <c r="R32" s="2166"/>
      <c r="S32" s="2180"/>
      <c r="T32" s="105"/>
    </row>
    <row r="33" spans="1:20">
      <c r="A33" s="2167"/>
      <c r="B33" s="2168" t="s">
        <v>983</v>
      </c>
      <c r="C33" s="2166"/>
      <c r="D33" s="2166"/>
      <c r="E33" s="2166"/>
      <c r="F33" s="2166"/>
      <c r="G33" s="2166"/>
      <c r="H33" s="2166"/>
      <c r="I33" s="2166"/>
      <c r="J33" s="2166"/>
      <c r="K33" s="2166"/>
      <c r="L33" s="2178"/>
      <c r="M33" s="2166"/>
      <c r="N33" s="2166"/>
      <c r="O33" s="2166"/>
      <c r="P33" s="2166"/>
      <c r="Q33" s="116"/>
      <c r="R33" s="2166"/>
      <c r="S33" s="2180"/>
      <c r="T33" s="105"/>
    </row>
    <row r="34" spans="1:20">
      <c r="A34" s="220" t="s">
        <v>987</v>
      </c>
      <c r="B34" s="118"/>
      <c r="C34" s="118"/>
      <c r="D34" s="118"/>
      <c r="E34" s="118"/>
      <c r="F34" s="118"/>
      <c r="G34" s="118"/>
      <c r="H34" s="119"/>
      <c r="I34" s="119"/>
      <c r="J34" s="118"/>
      <c r="K34" s="118"/>
      <c r="L34" s="119"/>
      <c r="M34" s="119"/>
      <c r="N34" s="2171"/>
      <c r="O34" s="2171"/>
      <c r="P34" s="2171"/>
      <c r="Q34" s="119"/>
      <c r="R34" s="119"/>
      <c r="S34" s="221"/>
      <c r="T34" s="105"/>
    </row>
    <row r="35" spans="1:20">
      <c r="A35" s="222"/>
      <c r="B35" s="2169"/>
      <c r="C35" s="2170"/>
      <c r="D35" s="2170"/>
      <c r="E35" s="2170"/>
      <c r="F35" s="2170"/>
      <c r="G35" s="2170"/>
      <c r="H35" s="1480"/>
      <c r="I35" s="1480"/>
      <c r="J35" s="2170"/>
      <c r="K35" s="2170"/>
      <c r="L35" s="120"/>
      <c r="M35" s="1480"/>
      <c r="N35" s="2170"/>
      <c r="O35" s="2170"/>
      <c r="P35" s="2170"/>
      <c r="Q35" s="1480"/>
      <c r="R35" s="1480"/>
      <c r="S35" s="1484"/>
      <c r="T35" s="105"/>
    </row>
    <row r="36" spans="1:20">
      <c r="A36" s="223"/>
      <c r="B36" s="114"/>
      <c r="C36" s="1481"/>
      <c r="D36" s="125"/>
      <c r="E36" s="125"/>
      <c r="F36" s="1482"/>
      <c r="G36" s="125"/>
      <c r="H36" s="125"/>
      <c r="I36" s="125"/>
      <c r="J36" s="125"/>
      <c r="K36" s="1482"/>
      <c r="L36" s="122"/>
      <c r="M36" s="125"/>
      <c r="N36" s="125"/>
      <c r="O36" s="125"/>
      <c r="P36" s="125"/>
      <c r="Q36" s="125"/>
      <c r="R36" s="125"/>
      <c r="S36" s="1485"/>
      <c r="T36" s="105"/>
    </row>
    <row r="37" spans="1:20">
      <c r="A37" s="223"/>
      <c r="B37" s="114"/>
      <c r="C37" s="1481"/>
      <c r="D37" s="125"/>
      <c r="E37" s="125"/>
      <c r="F37" s="1482"/>
      <c r="G37" s="125"/>
      <c r="H37" s="125"/>
      <c r="I37" s="125"/>
      <c r="J37" s="125"/>
      <c r="K37" s="1482"/>
      <c r="L37" s="122"/>
      <c r="M37" s="125"/>
      <c r="N37" s="125"/>
      <c r="O37" s="125"/>
      <c r="P37" s="125"/>
      <c r="Q37" s="125"/>
      <c r="R37" s="125"/>
      <c r="S37" s="1485"/>
      <c r="T37" s="105"/>
    </row>
    <row r="38" spans="1:20">
      <c r="A38" s="220" t="s">
        <v>396</v>
      </c>
      <c r="B38" s="2171"/>
      <c r="C38" s="2171"/>
      <c r="D38" s="2171"/>
      <c r="E38" s="2171"/>
      <c r="F38" s="2171"/>
      <c r="G38" s="2171"/>
      <c r="H38" s="2171"/>
      <c r="I38" s="2171"/>
      <c r="J38" s="2171"/>
      <c r="K38" s="2171"/>
      <c r="L38" s="2171"/>
      <c r="M38" s="2171"/>
      <c r="N38" s="2171"/>
      <c r="O38" s="2171"/>
      <c r="P38" s="2171"/>
      <c r="Q38" s="2171"/>
      <c r="R38" s="2171"/>
      <c r="S38" s="2174"/>
      <c r="T38" s="105"/>
    </row>
    <row r="39" spans="1:20" ht="13.5" thickBot="1">
      <c r="A39" s="456" t="s">
        <v>988</v>
      </c>
      <c r="B39" s="2172"/>
      <c r="C39" s="2173"/>
      <c r="D39" s="2173"/>
      <c r="E39" s="2173"/>
      <c r="F39" s="2173"/>
      <c r="G39" s="2173"/>
      <c r="H39" s="2173"/>
      <c r="I39" s="2173"/>
      <c r="J39" s="2173"/>
      <c r="K39" s="2173"/>
      <c r="L39" s="2172"/>
      <c r="M39" s="2173"/>
      <c r="N39" s="2173"/>
      <c r="O39" s="2173"/>
      <c r="P39" s="2173"/>
      <c r="Q39" s="2173"/>
      <c r="R39" s="2173"/>
      <c r="S39" s="2175"/>
      <c r="T39" s="105"/>
    </row>
    <row r="40" spans="1:20" ht="15.75">
      <c r="A40" s="107"/>
      <c r="B40" s="385"/>
      <c r="C40" s="455"/>
      <c r="D40" s="107"/>
      <c r="E40" s="107"/>
      <c r="F40" s="107"/>
      <c r="G40" s="107"/>
      <c r="H40" s="107"/>
      <c r="I40" s="107"/>
      <c r="J40" s="107"/>
      <c r="K40" s="122"/>
      <c r="L40" s="122"/>
      <c r="M40" s="137"/>
      <c r="N40" s="122"/>
      <c r="O40" s="107"/>
      <c r="P40" s="107"/>
      <c r="Q40" s="107"/>
      <c r="R40" s="107"/>
      <c r="S40" s="122"/>
      <c r="T40" s="105"/>
    </row>
    <row r="41" spans="1:20" ht="15.75">
      <c r="A41" s="107"/>
      <c r="B41" s="385"/>
      <c r="C41" s="455"/>
      <c r="D41" s="107"/>
      <c r="E41" s="107"/>
      <c r="F41" s="107"/>
      <c r="G41" s="107"/>
      <c r="H41" s="107"/>
      <c r="I41" s="107"/>
      <c r="J41" s="107"/>
      <c r="K41" s="122"/>
      <c r="L41" s="122"/>
      <c r="M41" s="137"/>
      <c r="N41" s="122"/>
      <c r="O41" s="107"/>
      <c r="P41" s="107"/>
      <c r="Q41" s="107"/>
      <c r="R41" s="107"/>
      <c r="S41" s="122"/>
      <c r="T41" s="105"/>
    </row>
    <row r="42" spans="1:20" ht="15.75">
      <c r="A42" s="107"/>
      <c r="B42" s="385"/>
      <c r="C42" s="455"/>
      <c r="D42" s="107"/>
      <c r="E42" s="107"/>
      <c r="F42" s="107"/>
      <c r="G42" s="107"/>
      <c r="H42" s="107"/>
      <c r="I42" s="107"/>
      <c r="J42" s="107"/>
      <c r="K42" s="122"/>
      <c r="L42" s="122"/>
      <c r="M42" s="137"/>
      <c r="N42" s="122"/>
      <c r="O42" s="107"/>
      <c r="P42" s="107"/>
      <c r="Q42" s="107"/>
      <c r="R42" s="107"/>
      <c r="S42" s="122"/>
      <c r="T42" s="105"/>
    </row>
    <row r="43" spans="1:20" ht="15.75">
      <c r="A43" s="310"/>
      <c r="B43" s="123"/>
      <c r="C43" s="107"/>
      <c r="D43" s="124"/>
      <c r="E43" s="107"/>
      <c r="F43" s="107"/>
      <c r="G43" s="107"/>
      <c r="H43" s="107"/>
      <c r="I43" s="107"/>
      <c r="J43" s="107"/>
      <c r="K43" s="125"/>
      <c r="L43" s="122"/>
      <c r="M43" s="107"/>
      <c r="N43" s="127"/>
      <c r="O43" s="122"/>
      <c r="P43" s="107"/>
      <c r="Q43" s="107"/>
      <c r="R43" s="107"/>
      <c r="S43" s="122"/>
      <c r="T43" s="105"/>
    </row>
    <row r="44" spans="1:20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22"/>
      <c r="L44" s="122"/>
      <c r="M44" s="122"/>
      <c r="N44" s="122"/>
      <c r="O44" s="122"/>
      <c r="P44" s="122"/>
      <c r="Q44" s="122"/>
      <c r="R44" s="122"/>
      <c r="S44" s="340"/>
      <c r="T44" s="107"/>
    </row>
    <row r="45" spans="1:20" ht="15">
      <c r="A45" s="611"/>
      <c r="B45" s="281"/>
      <c r="C45" s="611"/>
      <c r="D45" s="648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3"/>
      <c r="Q45" s="133"/>
      <c r="R45" s="133"/>
      <c r="S45" s="13"/>
      <c r="T45" s="107"/>
    </row>
    <row r="46" spans="1:20">
      <c r="A46" s="327" t="s">
        <v>1425</v>
      </c>
      <c r="B46" s="327"/>
      <c r="P46" s="105"/>
      <c r="Q46" s="105"/>
      <c r="R46" s="105"/>
      <c r="S46" s="316" t="s">
        <v>1397</v>
      </c>
      <c r="T46" s="105"/>
    </row>
    <row r="47" spans="1:20">
      <c r="A47" s="327" t="s">
        <v>935</v>
      </c>
      <c r="B47" s="78"/>
      <c r="P47" s="105"/>
      <c r="Q47" s="105"/>
      <c r="S47" s="316" t="s">
        <v>936</v>
      </c>
      <c r="T47" s="105"/>
    </row>
    <row r="48" spans="1:20">
      <c r="A48" s="137"/>
      <c r="B48" s="137"/>
      <c r="C48" s="137"/>
      <c r="D48" s="137"/>
      <c r="E48" s="137"/>
      <c r="F48" s="137"/>
      <c r="G48" s="137"/>
      <c r="H48" s="137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36"/>
      <c r="T48" s="105"/>
    </row>
    <row r="49" spans="1:20">
      <c r="A49" s="137"/>
      <c r="B49" s="137"/>
      <c r="C49" s="137"/>
      <c r="D49" s="137"/>
      <c r="E49" s="137"/>
      <c r="F49" s="137"/>
      <c r="G49" s="137"/>
      <c r="H49" s="137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36"/>
      <c r="T49" s="105"/>
    </row>
    <row r="50" spans="1:20">
      <c r="A50" s="137"/>
      <c r="B50" s="137"/>
      <c r="C50" s="137"/>
      <c r="D50" s="137"/>
      <c r="E50" s="137"/>
      <c r="F50" s="137"/>
      <c r="G50" s="137"/>
      <c r="H50" s="137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36"/>
      <c r="T50" s="105"/>
    </row>
    <row r="51" spans="1:20">
      <c r="A51" s="137"/>
      <c r="B51" s="137"/>
      <c r="C51" s="137"/>
      <c r="D51" s="137"/>
      <c r="E51" s="137"/>
      <c r="F51" s="137"/>
      <c r="G51" s="137"/>
      <c r="H51" s="137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36"/>
      <c r="T51" s="105"/>
    </row>
    <row r="52" spans="1:20">
      <c r="A52" s="137"/>
      <c r="B52" s="137"/>
      <c r="C52" s="137"/>
      <c r="D52" s="137"/>
      <c r="E52" s="137"/>
      <c r="F52" s="137"/>
      <c r="G52" s="137"/>
      <c r="H52" s="137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36"/>
      <c r="T52" s="105"/>
    </row>
  </sheetData>
  <sheetProtection password="CF7A" sheet="1" objects="1" scenarios="1"/>
  <customSheetViews>
    <customSheetView guid="{0018DE7A-2A12-41D9-A6DC-D5782C59656B}" fitToPage="1" showRuler="0" topLeftCell="A25">
      <selection activeCell="A38" sqref="A38"/>
      <pageMargins left="0.75" right="0.75" top="1" bottom="1" header="0.5" footer="0.5"/>
      <pageSetup paperSize="9" scale="73" orientation="landscape" r:id="rId1"/>
      <headerFooter alignWithMargins="0"/>
    </customSheetView>
  </customSheetViews>
  <mergeCells count="2">
    <mergeCell ref="J9:S9"/>
    <mergeCell ref="J11:S11"/>
  </mergeCells>
  <phoneticPr fontId="9" type="noConversion"/>
  <pageMargins left="0.75" right="0.75" top="1" bottom="1" header="0.5" footer="0.5"/>
  <pageSetup paperSize="9" scale="71" orientation="landscape" r:id="rId2"/>
  <headerFooter alignWithMargins="0"/>
  <drawing r:id="rId3"/>
</worksheet>
</file>

<file path=xl/worksheets/sheet64.xml><?xml version="1.0" encoding="utf-8"?>
<worksheet xmlns="http://schemas.openxmlformats.org/spreadsheetml/2006/main" xmlns:r="http://schemas.openxmlformats.org/officeDocument/2006/relationships">
  <sheetPr>
    <pageSetUpPr fitToPage="1"/>
  </sheetPr>
  <dimension ref="A5:S47"/>
  <sheetViews>
    <sheetView topLeftCell="J34" workbookViewId="0">
      <selection activeCell="J11" sqref="J11:S11"/>
    </sheetView>
  </sheetViews>
  <sheetFormatPr defaultColWidth="9.140625" defaultRowHeight="12.75"/>
  <cols>
    <col min="1" max="1" width="11.28515625" style="1" bestFit="1" customWidth="1"/>
    <col min="2" max="16384" width="9.140625" style="1"/>
  </cols>
  <sheetData>
    <row r="5" spans="1:19" ht="15">
      <c r="A5" s="326" t="s">
        <v>1424</v>
      </c>
      <c r="B5" s="835"/>
      <c r="D5" s="309"/>
      <c r="N5" s="75"/>
    </row>
    <row r="6" spans="1:19" ht="15.75">
      <c r="A6" s="702" t="s">
        <v>327</v>
      </c>
      <c r="B6" s="792"/>
      <c r="C6" s="18"/>
      <c r="D6" s="309"/>
      <c r="N6" s="75"/>
    </row>
    <row r="7" spans="1:19" ht="15.75" thickBot="1">
      <c r="A7" s="326"/>
      <c r="B7" s="836"/>
      <c r="D7" s="309"/>
      <c r="F7" s="76"/>
      <c r="N7" s="75"/>
    </row>
    <row r="8" spans="1:19" ht="13.5" thickTop="1">
      <c r="A8" s="748"/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893"/>
      <c r="P8" s="893"/>
      <c r="Q8" s="893"/>
      <c r="R8" s="893"/>
      <c r="S8" s="707"/>
    </row>
    <row r="9" spans="1:19" ht="15.75" thickBot="1">
      <c r="A9" s="322" t="s">
        <v>1247</v>
      </c>
      <c r="B9" s="337"/>
      <c r="C9" s="337"/>
      <c r="D9" s="337"/>
      <c r="E9" s="337"/>
      <c r="F9" s="337"/>
      <c r="G9" s="337"/>
      <c r="H9" s="337"/>
      <c r="I9" s="337"/>
      <c r="J9" s="2600" t="str">
        <f>'Cover '!F5</f>
        <v>(enter name)</v>
      </c>
      <c r="K9" s="2600"/>
      <c r="L9" s="2600"/>
      <c r="M9" s="2600"/>
      <c r="N9" s="2600"/>
      <c r="O9" s="2600"/>
      <c r="P9" s="2600"/>
      <c r="Q9" s="2600"/>
      <c r="R9" s="2600"/>
      <c r="S9" s="2601"/>
    </row>
    <row r="10" spans="1:19">
      <c r="A10" s="315"/>
      <c r="B10" s="21"/>
      <c r="C10" s="337"/>
      <c r="D10" s="21"/>
      <c r="E10" s="21"/>
      <c r="F10" s="337"/>
      <c r="G10" s="21"/>
      <c r="H10" s="21"/>
      <c r="I10" s="21"/>
      <c r="S10" s="789"/>
    </row>
    <row r="11" spans="1:19" ht="15.75" thickBot="1">
      <c r="A11" s="322" t="s">
        <v>98</v>
      </c>
      <c r="B11" s="337"/>
      <c r="C11" s="337"/>
      <c r="D11" s="337"/>
      <c r="E11" s="337"/>
      <c r="F11" s="337"/>
      <c r="G11" s="337"/>
      <c r="H11" s="337"/>
      <c r="I11" s="337"/>
      <c r="J11" s="2600" t="str">
        <f>'Cover '!F7</f>
        <v>(enter year end)</v>
      </c>
      <c r="K11" s="2600"/>
      <c r="L11" s="2600"/>
      <c r="M11" s="2600"/>
      <c r="N11" s="2600"/>
      <c r="O11" s="2600"/>
      <c r="P11" s="2600"/>
      <c r="Q11" s="2600"/>
      <c r="R11" s="2600"/>
      <c r="S11" s="2601"/>
    </row>
    <row r="12" spans="1:19" ht="13.5" thickBot="1">
      <c r="A12" s="332"/>
      <c r="B12" s="790"/>
      <c r="C12" s="894"/>
      <c r="D12" s="894"/>
      <c r="E12" s="894"/>
      <c r="F12" s="894"/>
      <c r="G12" s="894"/>
      <c r="H12" s="894"/>
      <c r="I12" s="894"/>
      <c r="J12" s="894"/>
      <c r="K12" s="894"/>
      <c r="L12" s="894"/>
      <c r="M12" s="894"/>
      <c r="N12" s="894"/>
      <c r="O12" s="894"/>
      <c r="P12" s="894"/>
      <c r="Q12" s="894"/>
      <c r="R12" s="894"/>
      <c r="S12" s="839"/>
    </row>
    <row r="13" spans="1:19" ht="13.5" thickTop="1">
      <c r="A13" s="21"/>
      <c r="B13" s="711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711"/>
    </row>
    <row r="14" spans="1:19" ht="13.5" thickBot="1">
      <c r="S14" s="832" t="s">
        <v>371</v>
      </c>
    </row>
    <row r="15" spans="1:19" ht="15.75">
      <c r="A15" s="447"/>
      <c r="B15" s="448" t="s">
        <v>989</v>
      </c>
      <c r="C15" s="449"/>
      <c r="D15" s="450"/>
      <c r="E15" s="450"/>
      <c r="F15" s="450"/>
      <c r="G15" s="450"/>
      <c r="H15" s="450"/>
      <c r="I15" s="451"/>
      <c r="J15" s="450"/>
      <c r="K15" s="452"/>
      <c r="L15" s="452"/>
      <c r="M15" s="453" t="s">
        <v>990</v>
      </c>
      <c r="N15" s="452"/>
      <c r="O15" s="450"/>
      <c r="P15" s="451"/>
      <c r="Q15" s="450"/>
      <c r="R15" s="450"/>
      <c r="S15" s="454"/>
    </row>
    <row r="16" spans="1:19" ht="15.75">
      <c r="A16" s="226"/>
      <c r="B16" s="123" t="s">
        <v>991</v>
      </c>
      <c r="C16" s="107"/>
      <c r="D16" s="124"/>
      <c r="E16" s="107"/>
      <c r="F16" s="107"/>
      <c r="G16" s="107"/>
      <c r="H16" s="107"/>
      <c r="I16" s="114"/>
      <c r="J16" s="107"/>
      <c r="K16" s="125"/>
      <c r="L16" s="122"/>
      <c r="M16" s="126"/>
      <c r="N16" s="127" t="s">
        <v>992</v>
      </c>
      <c r="O16" s="122"/>
      <c r="P16" s="114"/>
      <c r="Q16" s="107"/>
      <c r="R16" s="107"/>
      <c r="S16" s="225"/>
    </row>
    <row r="17" spans="1:19" ht="15">
      <c r="A17" s="227"/>
      <c r="B17" s="122"/>
      <c r="C17" s="79" t="s">
        <v>993</v>
      </c>
      <c r="D17" s="128"/>
      <c r="E17" s="128"/>
      <c r="F17" s="107"/>
      <c r="G17" s="107"/>
      <c r="H17" s="1975"/>
      <c r="I17" s="29"/>
      <c r="J17" s="107"/>
      <c r="K17" s="129"/>
      <c r="L17" s="122"/>
      <c r="M17" s="126"/>
      <c r="N17" s="127" t="s">
        <v>994</v>
      </c>
      <c r="O17" s="122"/>
      <c r="P17" s="114"/>
      <c r="Q17" s="107"/>
      <c r="R17" s="107"/>
      <c r="S17" s="225"/>
    </row>
    <row r="18" spans="1:19">
      <c r="A18" s="138"/>
      <c r="B18" s="107"/>
      <c r="C18" s="79" t="s">
        <v>995</v>
      </c>
      <c r="D18" s="130"/>
      <c r="E18" s="130"/>
      <c r="F18" s="107"/>
      <c r="G18" s="107"/>
      <c r="H18" s="2181"/>
      <c r="I18" s="29"/>
      <c r="J18" s="107"/>
      <c r="K18" s="122"/>
      <c r="L18" s="122"/>
      <c r="M18" s="126"/>
      <c r="N18" s="127" t="s">
        <v>996</v>
      </c>
      <c r="O18" s="122"/>
      <c r="P18" s="115"/>
      <c r="Q18" s="122"/>
      <c r="R18" s="122"/>
      <c r="S18" s="224"/>
    </row>
    <row r="19" spans="1:19">
      <c r="A19" s="138"/>
      <c r="B19" s="107"/>
      <c r="C19" s="130" t="s">
        <v>997</v>
      </c>
      <c r="D19" s="130"/>
      <c r="E19" s="130"/>
      <c r="F19" s="107"/>
      <c r="G19" s="107"/>
      <c r="H19" s="2181"/>
      <c r="I19" s="29"/>
      <c r="J19" s="107"/>
      <c r="K19" s="129"/>
      <c r="L19" s="122"/>
      <c r="M19" s="126"/>
      <c r="N19" s="127" t="s">
        <v>998</v>
      </c>
      <c r="O19" s="122"/>
      <c r="P19" s="115"/>
      <c r="Q19" s="122"/>
      <c r="R19" s="122"/>
      <c r="S19" s="224"/>
    </row>
    <row r="20" spans="1:19">
      <c r="A20" s="138"/>
      <c r="B20" s="130"/>
      <c r="C20" s="130" t="s">
        <v>1002</v>
      </c>
      <c r="D20" s="130"/>
      <c r="E20" s="130"/>
      <c r="F20" s="107"/>
      <c r="G20" s="107"/>
      <c r="H20" s="1975"/>
      <c r="I20" s="29"/>
      <c r="J20" s="107"/>
      <c r="K20" s="129"/>
      <c r="L20" s="122"/>
      <c r="M20" s="126"/>
      <c r="N20" s="107"/>
      <c r="O20" s="107"/>
      <c r="P20" s="115"/>
      <c r="Q20" s="122"/>
      <c r="R20" s="122"/>
      <c r="S20" s="224"/>
    </row>
    <row r="21" spans="1:19">
      <c r="A21" s="138"/>
      <c r="B21" s="130" t="s">
        <v>1003</v>
      </c>
      <c r="C21" s="130"/>
      <c r="D21" s="130"/>
      <c r="E21" s="130"/>
      <c r="F21" s="107"/>
      <c r="G21" s="107"/>
      <c r="H21" s="2181"/>
      <c r="I21" s="29"/>
      <c r="J21" s="107"/>
      <c r="K21" s="129"/>
      <c r="L21" s="122"/>
      <c r="M21" s="131" t="s">
        <v>1004</v>
      </c>
      <c r="N21" s="107"/>
      <c r="O21" s="107"/>
      <c r="P21" s="115"/>
      <c r="Q21" s="122"/>
      <c r="R21" s="122"/>
      <c r="S21" s="224"/>
    </row>
    <row r="22" spans="1:19">
      <c r="A22" s="138"/>
      <c r="B22" s="130"/>
      <c r="C22" s="130"/>
      <c r="D22" s="130"/>
      <c r="E22" s="130"/>
      <c r="F22" s="107"/>
      <c r="G22" s="107"/>
      <c r="H22" s="2067"/>
      <c r="I22" s="29"/>
      <c r="J22" s="107"/>
      <c r="K22" s="129"/>
      <c r="L22" s="122"/>
      <c r="M22" s="126"/>
      <c r="N22" s="127" t="s">
        <v>1005</v>
      </c>
      <c r="O22" s="107"/>
      <c r="P22" s="115"/>
      <c r="Q22" s="122"/>
      <c r="R22" s="122"/>
      <c r="S22" s="224"/>
    </row>
    <row r="23" spans="1:19">
      <c r="A23" s="138"/>
      <c r="B23" s="130" t="s">
        <v>1006</v>
      </c>
      <c r="C23" s="130"/>
      <c r="D23" s="130"/>
      <c r="E23" s="130"/>
      <c r="F23" s="107"/>
      <c r="G23" s="107"/>
      <c r="H23" s="2067"/>
      <c r="I23" s="29"/>
      <c r="J23" s="107"/>
      <c r="K23" s="122"/>
      <c r="L23" s="122"/>
      <c r="M23" s="126"/>
      <c r="N23" s="127" t="s">
        <v>1007</v>
      </c>
      <c r="O23" s="107"/>
      <c r="P23" s="115"/>
      <c r="Q23" s="122"/>
      <c r="R23" s="122"/>
      <c r="S23" s="224"/>
    </row>
    <row r="24" spans="1:19">
      <c r="A24" s="138"/>
      <c r="B24" s="130"/>
      <c r="C24" s="130" t="s">
        <v>1008</v>
      </c>
      <c r="D24" s="130"/>
      <c r="E24" s="130"/>
      <c r="F24" s="107"/>
      <c r="G24" s="107"/>
      <c r="H24" s="1975"/>
      <c r="I24" s="29"/>
      <c r="J24" s="107"/>
      <c r="K24" s="122"/>
      <c r="L24" s="122"/>
      <c r="M24" s="121"/>
      <c r="N24" s="122"/>
      <c r="O24" s="122"/>
      <c r="P24" s="115"/>
      <c r="Q24" s="122"/>
      <c r="R24" s="122"/>
      <c r="S24" s="224"/>
    </row>
    <row r="25" spans="1:19">
      <c r="A25" s="138"/>
      <c r="B25" s="130"/>
      <c r="C25" s="130" t="s">
        <v>1009</v>
      </c>
      <c r="D25" s="130"/>
      <c r="E25" s="130"/>
      <c r="F25" s="107"/>
      <c r="G25" s="107"/>
      <c r="H25" s="2181"/>
      <c r="I25" s="29"/>
      <c r="J25" s="107"/>
      <c r="K25" s="122"/>
      <c r="L25" s="122"/>
      <c r="M25" s="131" t="s">
        <v>1010</v>
      </c>
      <c r="N25" s="122"/>
      <c r="O25" s="122"/>
      <c r="P25" s="115"/>
      <c r="Q25" s="122"/>
      <c r="R25" s="122"/>
      <c r="S25" s="224"/>
    </row>
    <row r="26" spans="1:19">
      <c r="A26" s="138"/>
      <c r="B26" s="130"/>
      <c r="C26" s="130" t="s">
        <v>1011</v>
      </c>
      <c r="D26" s="130"/>
      <c r="E26" s="130"/>
      <c r="F26" s="107"/>
      <c r="G26" s="107"/>
      <c r="H26" s="1975"/>
      <c r="I26" s="29"/>
      <c r="J26" s="107"/>
      <c r="K26" s="129"/>
      <c r="L26" s="122"/>
      <c r="M26" s="126"/>
      <c r="N26" s="127" t="s">
        <v>1012</v>
      </c>
      <c r="O26" s="122"/>
      <c r="P26" s="115"/>
      <c r="Q26" s="122"/>
      <c r="R26" s="122"/>
      <c r="S26" s="224"/>
    </row>
    <row r="27" spans="1:19">
      <c r="A27" s="138"/>
      <c r="B27" s="107"/>
      <c r="C27" s="130" t="s">
        <v>1013</v>
      </c>
      <c r="D27" s="130"/>
      <c r="E27" s="130"/>
      <c r="F27" s="107"/>
      <c r="G27" s="107"/>
      <c r="H27" s="1975"/>
      <c r="I27" s="29"/>
      <c r="J27" s="107"/>
      <c r="K27" s="122"/>
      <c r="L27" s="122"/>
      <c r="M27" s="126"/>
      <c r="N27" s="127" t="s">
        <v>1014</v>
      </c>
      <c r="O27" s="122"/>
      <c r="P27" s="115"/>
      <c r="Q27" s="122"/>
      <c r="R27" s="122"/>
      <c r="S27" s="224"/>
    </row>
    <row r="28" spans="1:19">
      <c r="A28" s="138"/>
      <c r="B28" s="130"/>
      <c r="C28" s="130"/>
      <c r="D28" s="130"/>
      <c r="E28" s="130"/>
      <c r="F28" s="107"/>
      <c r="G28" s="107"/>
      <c r="H28" s="2067"/>
      <c r="I28" s="29"/>
      <c r="J28" s="107"/>
      <c r="K28" s="122"/>
      <c r="L28" s="122"/>
      <c r="M28" s="132"/>
      <c r="N28" s="133"/>
      <c r="O28" s="134"/>
      <c r="P28" s="117"/>
      <c r="Q28" s="122"/>
      <c r="R28" s="122"/>
      <c r="S28" s="224"/>
    </row>
    <row r="29" spans="1:19">
      <c r="A29" s="138"/>
      <c r="B29" s="130" t="s">
        <v>1015</v>
      </c>
      <c r="C29" s="130"/>
      <c r="D29" s="130"/>
      <c r="E29" s="130"/>
      <c r="F29" s="107"/>
      <c r="G29" s="107"/>
      <c r="H29" s="2181"/>
      <c r="I29" s="29"/>
      <c r="J29" s="107"/>
      <c r="K29" s="122"/>
      <c r="L29" s="122"/>
      <c r="M29" s="107"/>
      <c r="N29" s="107"/>
      <c r="O29" s="122"/>
      <c r="P29" s="122"/>
      <c r="Q29" s="122"/>
      <c r="R29" s="122"/>
      <c r="S29" s="224"/>
    </row>
    <row r="30" spans="1:19">
      <c r="A30" s="138"/>
      <c r="B30" s="130"/>
      <c r="C30" s="130"/>
      <c r="D30" s="130"/>
      <c r="E30" s="130"/>
      <c r="F30" s="107"/>
      <c r="G30" s="107"/>
      <c r="H30" s="2067"/>
      <c r="I30" s="29"/>
      <c r="J30" s="107"/>
      <c r="K30" s="122"/>
      <c r="L30" s="135"/>
      <c r="M30" s="21" t="s">
        <v>1016</v>
      </c>
      <c r="N30" s="107"/>
      <c r="O30" s="122"/>
      <c r="P30" s="122"/>
      <c r="Q30" s="122"/>
      <c r="R30" s="122"/>
      <c r="S30" s="224"/>
    </row>
    <row r="31" spans="1:19">
      <c r="A31" s="138"/>
      <c r="B31" s="130"/>
      <c r="C31" s="130"/>
      <c r="D31" s="130"/>
      <c r="E31" s="130"/>
      <c r="F31" s="107"/>
      <c r="G31" s="107"/>
      <c r="H31" s="2067"/>
      <c r="I31" s="29"/>
      <c r="J31" s="107"/>
      <c r="K31" s="122"/>
      <c r="L31" s="107"/>
      <c r="M31" s="135" t="s">
        <v>1017</v>
      </c>
      <c r="N31" s="122"/>
      <c r="O31" s="122"/>
      <c r="P31" s="122"/>
      <c r="Q31" s="122"/>
      <c r="R31" s="122"/>
      <c r="S31" s="224"/>
    </row>
    <row r="32" spans="1:19">
      <c r="A32" s="138"/>
      <c r="B32" s="130"/>
      <c r="C32" s="130" t="s">
        <v>1018</v>
      </c>
      <c r="D32" s="130"/>
      <c r="E32" s="130"/>
      <c r="F32" s="107"/>
      <c r="G32" s="107"/>
      <c r="H32" s="2181"/>
      <c r="I32" s="29"/>
      <c r="J32" s="107"/>
      <c r="K32" s="122"/>
      <c r="L32" s="135"/>
      <c r="M32" s="135" t="s">
        <v>1019</v>
      </c>
      <c r="N32" s="122"/>
      <c r="O32" s="122"/>
      <c r="P32" s="122"/>
      <c r="Q32" s="122"/>
      <c r="R32" s="122"/>
      <c r="S32" s="224"/>
    </row>
    <row r="33" spans="1:19">
      <c r="A33" s="138"/>
      <c r="B33" s="130"/>
      <c r="C33" s="130" t="s">
        <v>1020</v>
      </c>
      <c r="D33" s="130"/>
      <c r="E33" s="130"/>
      <c r="F33" s="107"/>
      <c r="G33" s="107"/>
      <c r="H33" s="1391"/>
      <c r="I33" s="29"/>
      <c r="J33" s="107"/>
      <c r="K33" s="122"/>
      <c r="L33" s="122"/>
      <c r="M33" s="122"/>
      <c r="N33" s="122"/>
      <c r="O33" s="122"/>
      <c r="P33" s="122"/>
      <c r="Q33" s="122"/>
      <c r="R33" s="122"/>
      <c r="S33" s="224"/>
    </row>
    <row r="34" spans="1:19">
      <c r="A34" s="138"/>
      <c r="B34" s="130"/>
      <c r="C34" s="130"/>
      <c r="D34" s="130"/>
      <c r="E34" s="130"/>
      <c r="F34" s="107"/>
      <c r="G34" s="107"/>
      <c r="H34" s="1391"/>
      <c r="I34" s="29"/>
      <c r="J34" s="107"/>
      <c r="K34" s="122"/>
      <c r="L34" s="122"/>
      <c r="M34" s="122"/>
      <c r="N34" s="122"/>
      <c r="O34" s="122"/>
      <c r="P34" s="122"/>
      <c r="Q34" s="122"/>
      <c r="R34" s="122"/>
      <c r="S34" s="224"/>
    </row>
    <row r="35" spans="1:19">
      <c r="A35" s="138"/>
      <c r="B35" s="130" t="s">
        <v>1021</v>
      </c>
      <c r="C35" s="130"/>
      <c r="D35" s="130"/>
      <c r="E35" s="130"/>
      <c r="F35" s="107"/>
      <c r="G35" s="107"/>
      <c r="H35" s="1975"/>
      <c r="I35" s="114"/>
      <c r="J35" s="107"/>
      <c r="K35" s="122"/>
      <c r="L35" s="122"/>
      <c r="M35" s="122"/>
      <c r="N35" s="122"/>
      <c r="O35" s="122"/>
      <c r="P35" s="122"/>
      <c r="Q35" s="122"/>
      <c r="R35" s="122"/>
      <c r="S35" s="224"/>
    </row>
    <row r="36" spans="1:19" ht="13.5" thickBot="1">
      <c r="A36" s="228"/>
      <c r="B36" s="229"/>
      <c r="C36" s="229"/>
      <c r="D36" s="229"/>
      <c r="E36" s="229"/>
      <c r="F36" s="229"/>
      <c r="G36" s="229"/>
      <c r="H36" s="229"/>
      <c r="I36" s="230"/>
      <c r="J36" s="229"/>
      <c r="K36" s="231"/>
      <c r="L36" s="231"/>
      <c r="M36" s="231"/>
      <c r="N36" s="231"/>
      <c r="O36" s="231"/>
      <c r="P36" s="231"/>
      <c r="Q36" s="231"/>
      <c r="R36" s="231"/>
      <c r="S36" s="232"/>
    </row>
    <row r="45" spans="1:19" ht="15">
      <c r="A45" s="611"/>
      <c r="B45" s="281"/>
      <c r="C45" s="611"/>
      <c r="D45" s="648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3"/>
      <c r="Q45" s="133"/>
      <c r="R45" s="133"/>
      <c r="S45" s="13"/>
    </row>
    <row r="46" spans="1:19">
      <c r="A46" s="327" t="s">
        <v>1425</v>
      </c>
      <c r="B46" s="327"/>
      <c r="P46" s="105"/>
      <c r="Q46" s="105"/>
      <c r="R46" s="105"/>
      <c r="S46" s="316" t="s">
        <v>403</v>
      </c>
    </row>
    <row r="47" spans="1:19">
      <c r="A47" s="327" t="s">
        <v>937</v>
      </c>
      <c r="B47" s="78"/>
      <c r="P47" s="105"/>
      <c r="Q47" s="105"/>
      <c r="R47" s="105"/>
      <c r="S47" s="316" t="s">
        <v>944</v>
      </c>
    </row>
  </sheetData>
  <sheetProtection password="CF7A" sheet="1" objects="1" scenarios="1"/>
  <customSheetViews>
    <customSheetView guid="{0018DE7A-2A12-41D9-A6DC-D5782C59656B}" fitToPage="1" showRuler="0" topLeftCell="A25">
      <selection activeCell="A47" sqref="A47"/>
      <pageMargins left="0.75" right="0.75" top="1" bottom="1" header="0.5" footer="0.5"/>
      <pageSetup paperSize="9" scale="72" orientation="landscape" r:id="rId1"/>
      <headerFooter alignWithMargins="0"/>
    </customSheetView>
  </customSheetViews>
  <mergeCells count="2">
    <mergeCell ref="J9:S9"/>
    <mergeCell ref="J11:S11"/>
  </mergeCells>
  <phoneticPr fontId="9" type="noConversion"/>
  <pageMargins left="0.75" right="0.75" top="1" bottom="1" header="0.5" footer="0.5"/>
  <pageSetup paperSize="9" scale="71" orientation="landscape" r:id="rId2"/>
  <headerFooter alignWithMargins="0"/>
  <drawing r:id="rId3"/>
</worksheet>
</file>

<file path=xl/worksheets/sheet6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U136"/>
  <sheetViews>
    <sheetView topLeftCell="A76" zoomScale="75" zoomScaleNormal="75" workbookViewId="0">
      <selection activeCell="H86" sqref="H86"/>
    </sheetView>
  </sheetViews>
  <sheetFormatPr defaultColWidth="9.140625" defaultRowHeight="12.75"/>
  <cols>
    <col min="1" max="1" width="4.5703125" style="1153" customWidth="1"/>
    <col min="2" max="2" width="59.85546875" style="1153" customWidth="1"/>
    <col min="3" max="7" width="10.7109375" style="1153" customWidth="1"/>
    <col min="8" max="16384" width="9.140625" style="1153"/>
  </cols>
  <sheetData>
    <row r="1" spans="1:12">
      <c r="A1" s="1833"/>
      <c r="B1" s="1833"/>
      <c r="C1" s="1833"/>
      <c r="D1" s="1833"/>
      <c r="E1" s="1833"/>
      <c r="F1" s="1833"/>
      <c r="G1" s="1833"/>
      <c r="H1" s="1833"/>
    </row>
    <row r="2" spans="1:12">
      <c r="A2" s="1833"/>
      <c r="B2" s="1833"/>
      <c r="C2" s="1833"/>
      <c r="D2" s="1833"/>
      <c r="E2" s="1833"/>
      <c r="F2" s="1833"/>
      <c r="G2" s="1833"/>
      <c r="H2" s="1833"/>
    </row>
    <row r="3" spans="1:12">
      <c r="A3" s="1833"/>
      <c r="B3" s="1833"/>
      <c r="C3" s="1833"/>
      <c r="D3" s="1833"/>
      <c r="E3" s="1833"/>
      <c r="F3" s="1833"/>
      <c r="G3" s="1833"/>
      <c r="H3" s="1833"/>
    </row>
    <row r="4" spans="1:12">
      <c r="A4" s="1833"/>
      <c r="B4" s="1833"/>
      <c r="C4" s="1833"/>
      <c r="D4" s="1833"/>
      <c r="E4" s="1833"/>
      <c r="F4" s="1833"/>
      <c r="G4" s="1833"/>
      <c r="H4" s="1833"/>
    </row>
    <row r="5" spans="1:12" ht="15">
      <c r="A5" s="1834" t="s">
        <v>1424</v>
      </c>
      <c r="B5" s="1835"/>
      <c r="C5" s="1833"/>
      <c r="D5" s="1836"/>
      <c r="E5" s="1833"/>
      <c r="F5" s="1833"/>
      <c r="G5" s="1833"/>
      <c r="H5" s="1833"/>
    </row>
    <row r="6" spans="1:12" ht="15.75">
      <c r="A6" s="1837" t="s">
        <v>764</v>
      </c>
      <c r="B6" s="1838"/>
      <c r="C6" s="1839"/>
      <c r="D6" s="1836"/>
      <c r="E6" s="1833"/>
      <c r="F6" s="1833"/>
      <c r="G6" s="1833"/>
      <c r="H6" s="1833"/>
    </row>
    <row r="7" spans="1:12" ht="15.75" thickBot="1">
      <c r="A7" s="1834"/>
      <c r="B7" s="1840"/>
      <c r="C7" s="1833"/>
      <c r="D7" s="1836"/>
      <c r="E7" s="1833"/>
      <c r="F7" s="1833"/>
      <c r="G7" s="1833"/>
      <c r="H7" s="1833"/>
    </row>
    <row r="8" spans="1:12" ht="13.5" thickTop="1">
      <c r="A8" s="1841"/>
      <c r="B8" s="1842"/>
      <c r="C8" s="1842"/>
      <c r="D8" s="1842"/>
      <c r="E8" s="1842"/>
      <c r="F8" s="1842"/>
      <c r="G8" s="1842"/>
      <c r="H8" s="1843"/>
    </row>
    <row r="9" spans="1:12" ht="15.75" thickBot="1">
      <c r="A9" s="1844" t="s">
        <v>1247</v>
      </c>
      <c r="B9" s="1845"/>
      <c r="C9" s="2839" t="str">
        <f>'Cover '!F5</f>
        <v>(enter name)</v>
      </c>
      <c r="D9" s="2839"/>
      <c r="E9" s="2839"/>
      <c r="F9" s="2839"/>
      <c r="G9" s="2839"/>
      <c r="H9" s="2840"/>
    </row>
    <row r="10" spans="1:12">
      <c r="A10" s="1846"/>
      <c r="B10" s="1847"/>
      <c r="C10" s="1845"/>
      <c r="D10" s="1847"/>
      <c r="E10" s="1833"/>
      <c r="F10" s="1833"/>
      <c r="G10" s="1833"/>
      <c r="H10" s="1848"/>
    </row>
    <row r="11" spans="1:12" ht="15.75" thickBot="1">
      <c r="A11" s="1844" t="s">
        <v>98</v>
      </c>
      <c r="B11" s="1845"/>
      <c r="C11" s="2839" t="str">
        <f>'Cover '!F7</f>
        <v>(enter year end)</v>
      </c>
      <c r="D11" s="2839"/>
      <c r="E11" s="2839"/>
      <c r="F11" s="2839"/>
      <c r="G11" s="2839"/>
      <c r="H11" s="2840"/>
    </row>
    <row r="12" spans="1:12" ht="13.5" thickBot="1">
      <c r="A12" s="1849"/>
      <c r="B12" s="1850"/>
      <c r="C12" s="1851"/>
      <c r="D12" s="1851"/>
      <c r="E12" s="1851"/>
      <c r="F12" s="1851"/>
      <c r="G12" s="1851"/>
      <c r="H12" s="1852"/>
    </row>
    <row r="13" spans="1:12" ht="13.5" thickTop="1">
      <c r="A13" s="1847"/>
      <c r="B13" s="1853"/>
      <c r="C13" s="1845"/>
      <c r="D13" s="1845"/>
      <c r="E13" s="1845"/>
      <c r="F13" s="1845"/>
      <c r="G13" s="1845"/>
      <c r="H13" s="1853"/>
    </row>
    <row r="14" spans="1:12" s="1490" customFormat="1" ht="13.5" thickBot="1">
      <c r="A14" s="1486"/>
      <c r="B14" s="1487"/>
      <c r="C14" s="1488"/>
      <c r="D14" s="1488"/>
      <c r="E14" s="1489"/>
      <c r="F14" s="1489"/>
      <c r="G14" s="1489"/>
      <c r="H14" s="1854" t="s">
        <v>371</v>
      </c>
    </row>
    <row r="15" spans="1:12" ht="16.5" thickTop="1">
      <c r="A15" s="1491"/>
      <c r="B15" s="1492"/>
      <c r="C15" s="2199" t="s">
        <v>281</v>
      </c>
      <c r="D15" s="2200"/>
      <c r="E15" s="2201" t="s">
        <v>282</v>
      </c>
      <c r="F15" s="2202"/>
      <c r="G15" s="1493" t="s">
        <v>1434</v>
      </c>
      <c r="H15" s="1536" t="s">
        <v>1435</v>
      </c>
      <c r="L15" s="1535"/>
    </row>
    <row r="16" spans="1:12" ht="15.75">
      <c r="A16" s="1494" t="s">
        <v>253</v>
      </c>
      <c r="B16" s="1495"/>
      <c r="C16" s="2203" t="s">
        <v>1436</v>
      </c>
      <c r="D16" s="2204" t="s">
        <v>1437</v>
      </c>
      <c r="E16" s="2205" t="s">
        <v>1436</v>
      </c>
      <c r="F16" s="2206" t="s">
        <v>1437</v>
      </c>
      <c r="G16" s="1500" t="s">
        <v>862</v>
      </c>
      <c r="H16" s="2207" t="s">
        <v>1438</v>
      </c>
    </row>
    <row r="17" spans="1:255" s="1152" customFormat="1" ht="24" customHeight="1">
      <c r="A17" s="1741">
        <v>1</v>
      </c>
      <c r="B17" s="1501" t="s">
        <v>1577</v>
      </c>
      <c r="C17" s="1502"/>
      <c r="D17" s="1503"/>
      <c r="E17" s="1503"/>
      <c r="F17" s="1503"/>
      <c r="G17" s="1502"/>
      <c r="H17" s="2208">
        <f>G17:G41-C17:C41-D17:D41-E17:E41-F17:F41</f>
        <v>0</v>
      </c>
    </row>
    <row r="18" spans="1:255" s="1152" customFormat="1" ht="22.5" customHeight="1">
      <c r="A18" s="1742">
        <v>2</v>
      </c>
      <c r="B18" s="1505" t="s">
        <v>1578</v>
      </c>
      <c r="C18" s="1855">
        <f>SUM(C19:C20)</f>
        <v>0</v>
      </c>
      <c r="D18" s="1855">
        <f>SUM(D19:D20)</f>
        <v>0</v>
      </c>
      <c r="E18" s="1855">
        <f>SUM(E19:E20)</f>
        <v>0</v>
      </c>
      <c r="F18" s="1855">
        <f>SUM(F19:F20)</f>
        <v>0</v>
      </c>
      <c r="G18" s="1855">
        <f>SUM(G19:G20)</f>
        <v>0</v>
      </c>
      <c r="H18" s="2208">
        <f>G18:G41-C18:C41-D18:D41-E18:E41-F18:F41</f>
        <v>0</v>
      </c>
    </row>
    <row r="19" spans="1:255" s="1152" customFormat="1" ht="15">
      <c r="A19" s="1743"/>
      <c r="B19" s="1800" t="s">
        <v>1137</v>
      </c>
      <c r="C19" s="1736"/>
      <c r="D19" s="1736"/>
      <c r="E19" s="1736"/>
      <c r="F19" s="1736"/>
      <c r="G19" s="1736"/>
      <c r="H19" s="2208">
        <f>G19:G41-C19:C41-D19:D41-E19:E41-F19:F41</f>
        <v>0</v>
      </c>
    </row>
    <row r="20" spans="1:255" s="1152" customFormat="1" ht="15">
      <c r="A20" s="1742"/>
      <c r="B20" s="1800" t="s">
        <v>1138</v>
      </c>
      <c r="C20" s="1736"/>
      <c r="D20" s="1736"/>
      <c r="E20" s="1736"/>
      <c r="F20" s="1736"/>
      <c r="G20" s="1736"/>
      <c r="H20" s="2208">
        <f>G20:G41-C20:C41-D20:D41-E20:E41-F20:F41</f>
        <v>0</v>
      </c>
    </row>
    <row r="21" spans="1:255" s="1507" customFormat="1" ht="24" customHeight="1">
      <c r="A21" s="1742">
        <v>3</v>
      </c>
      <c r="B21" s="1507" t="s">
        <v>91</v>
      </c>
      <c r="C21" s="1855">
        <f>SUM(C22:C27)</f>
        <v>0</v>
      </c>
      <c r="D21" s="1855">
        <f>SUM(D22:D27)</f>
        <v>0</v>
      </c>
      <c r="E21" s="1855">
        <f>SUM(E22:E27)</f>
        <v>0</v>
      </c>
      <c r="F21" s="1855">
        <f>SUM(F22:F27)</f>
        <v>0</v>
      </c>
      <c r="G21" s="1855">
        <f>SUM(G22:G27)</f>
        <v>0</v>
      </c>
      <c r="H21" s="2208">
        <f>G21:G41-C21:C41-D21:D41-E21:E41-F21:F41</f>
        <v>0</v>
      </c>
      <c r="I21" s="1744"/>
      <c r="J21" s="1152"/>
      <c r="K21" s="1152"/>
      <c r="L21" s="1152"/>
      <c r="M21" s="1152"/>
      <c r="N21" s="1152"/>
      <c r="O21" s="1152"/>
      <c r="P21" s="1152"/>
      <c r="Q21" s="1152"/>
      <c r="R21" s="1152"/>
      <c r="S21" s="1152"/>
      <c r="T21" s="1152"/>
      <c r="U21" s="1152"/>
      <c r="V21" s="1152"/>
      <c r="W21" s="1152"/>
      <c r="X21" s="1152"/>
      <c r="Y21" s="1152"/>
      <c r="Z21" s="1152"/>
      <c r="AA21" s="1152"/>
      <c r="AB21" s="1152"/>
      <c r="AC21" s="1152"/>
      <c r="AD21" s="1152"/>
      <c r="AE21" s="1152"/>
      <c r="AF21" s="1152"/>
      <c r="AG21" s="1152"/>
      <c r="AH21" s="1152"/>
      <c r="AI21" s="1152"/>
      <c r="AJ21" s="1152"/>
      <c r="AK21" s="1152"/>
      <c r="AL21" s="1152"/>
      <c r="AM21" s="1152"/>
      <c r="AN21" s="1152"/>
      <c r="AO21" s="1152"/>
      <c r="AP21" s="1152"/>
      <c r="AQ21" s="1152"/>
      <c r="AR21" s="1152"/>
      <c r="AS21" s="1152"/>
      <c r="AT21" s="1152"/>
      <c r="AU21" s="1152"/>
      <c r="AV21" s="1152"/>
      <c r="AW21" s="1152"/>
      <c r="AX21" s="1152"/>
      <c r="AY21" s="1152"/>
      <c r="AZ21" s="1152"/>
      <c r="BA21" s="1152"/>
      <c r="BB21" s="1152"/>
      <c r="BC21" s="1152"/>
      <c r="BD21" s="1152"/>
      <c r="BE21" s="1152"/>
      <c r="BF21" s="1152"/>
      <c r="BG21" s="1152"/>
      <c r="BH21" s="1152"/>
      <c r="BI21" s="1152"/>
      <c r="BJ21" s="1152"/>
      <c r="BK21" s="1152"/>
      <c r="BL21" s="1152"/>
      <c r="BM21" s="1152"/>
      <c r="BN21" s="1152"/>
      <c r="BO21" s="1152"/>
      <c r="BP21" s="1152"/>
      <c r="BQ21" s="1152"/>
      <c r="BR21" s="1152"/>
      <c r="BS21" s="1152"/>
      <c r="BT21" s="1152"/>
      <c r="BU21" s="1152"/>
      <c r="BV21" s="1152"/>
      <c r="BW21" s="1152"/>
      <c r="BX21" s="1152"/>
      <c r="BY21" s="1152"/>
      <c r="BZ21" s="1152"/>
      <c r="CA21" s="1152"/>
      <c r="CB21" s="1152"/>
      <c r="CC21" s="1152"/>
      <c r="CD21" s="1152"/>
      <c r="CE21" s="1152"/>
      <c r="CF21" s="1152"/>
      <c r="CG21" s="1152"/>
      <c r="CH21" s="1152"/>
      <c r="CI21" s="1152"/>
      <c r="CJ21" s="1152"/>
      <c r="CK21" s="1152"/>
      <c r="CL21" s="1152"/>
      <c r="CM21" s="1152"/>
      <c r="CN21" s="1152"/>
      <c r="CO21" s="1152"/>
      <c r="CP21" s="1152"/>
      <c r="CQ21" s="1152"/>
      <c r="CR21" s="1152"/>
      <c r="CS21" s="1152"/>
      <c r="CT21" s="1152"/>
      <c r="CU21" s="1152"/>
      <c r="CV21" s="1152"/>
      <c r="CW21" s="1152"/>
      <c r="CX21" s="1152"/>
      <c r="CY21" s="1152"/>
      <c r="CZ21" s="1152"/>
      <c r="DA21" s="1152"/>
      <c r="DB21" s="1152"/>
      <c r="DC21" s="1152"/>
      <c r="DD21" s="1152"/>
      <c r="DE21" s="1152"/>
      <c r="DF21" s="1152"/>
      <c r="DG21" s="1152"/>
      <c r="DH21" s="1152"/>
      <c r="DI21" s="1152"/>
      <c r="DJ21" s="1152"/>
      <c r="DK21" s="1152"/>
      <c r="DL21" s="1152"/>
      <c r="DM21" s="1152"/>
      <c r="DN21" s="1152"/>
      <c r="DO21" s="1152"/>
      <c r="DP21" s="1152"/>
      <c r="DQ21" s="1152"/>
      <c r="DR21" s="1152"/>
      <c r="DS21" s="1152"/>
      <c r="DT21" s="1152"/>
      <c r="DU21" s="1152"/>
      <c r="DV21" s="1152"/>
      <c r="DW21" s="1152"/>
      <c r="DX21" s="1152"/>
      <c r="DY21" s="1152"/>
      <c r="DZ21" s="1152"/>
      <c r="EA21" s="1152"/>
      <c r="EB21" s="1152"/>
      <c r="EC21" s="1152"/>
      <c r="ED21" s="1152"/>
      <c r="EE21" s="1152"/>
      <c r="EF21" s="1152"/>
      <c r="EG21" s="1152"/>
      <c r="EH21" s="1152"/>
      <c r="EI21" s="1152"/>
      <c r="EJ21" s="1152"/>
      <c r="EK21" s="1152"/>
      <c r="EL21" s="1152"/>
      <c r="EM21" s="1152"/>
      <c r="EN21" s="1152"/>
      <c r="EO21" s="1152"/>
      <c r="EP21" s="1152"/>
      <c r="EQ21" s="1152"/>
      <c r="ER21" s="1152"/>
      <c r="ES21" s="1152"/>
      <c r="ET21" s="1152"/>
      <c r="EU21" s="1152"/>
      <c r="EV21" s="1152"/>
      <c r="EW21" s="1152"/>
      <c r="EX21" s="1152"/>
      <c r="EY21" s="1152"/>
      <c r="EZ21" s="1152"/>
      <c r="FA21" s="1152"/>
      <c r="FB21" s="1152"/>
      <c r="FC21" s="1152"/>
      <c r="FD21" s="1152"/>
      <c r="FE21" s="1152"/>
      <c r="FF21" s="1152"/>
      <c r="FG21" s="1152"/>
      <c r="FH21" s="1152"/>
      <c r="FI21" s="1152"/>
      <c r="FJ21" s="1152"/>
      <c r="FK21" s="1152"/>
      <c r="FL21" s="1152"/>
      <c r="FM21" s="1152"/>
      <c r="FN21" s="1152"/>
      <c r="FO21" s="1152"/>
      <c r="FP21" s="1152"/>
      <c r="FQ21" s="1152"/>
      <c r="FR21" s="1152"/>
      <c r="FS21" s="1152"/>
      <c r="FT21" s="1152"/>
      <c r="FU21" s="1152"/>
      <c r="FV21" s="1152"/>
      <c r="FW21" s="1152"/>
      <c r="FX21" s="1152"/>
      <c r="FY21" s="1152"/>
      <c r="FZ21" s="1152"/>
      <c r="GA21" s="1152"/>
      <c r="GB21" s="1152"/>
      <c r="GC21" s="1152"/>
      <c r="GD21" s="1152"/>
      <c r="GE21" s="1152"/>
      <c r="GF21" s="1152"/>
      <c r="GG21" s="1152"/>
      <c r="GH21" s="1152"/>
      <c r="GI21" s="1152"/>
      <c r="GJ21" s="1152"/>
      <c r="GK21" s="1152"/>
      <c r="GL21" s="1152"/>
      <c r="GM21" s="1152"/>
      <c r="GN21" s="1152"/>
      <c r="GO21" s="1152"/>
      <c r="GP21" s="1152"/>
      <c r="GQ21" s="1152"/>
      <c r="GR21" s="1152"/>
      <c r="GS21" s="1152"/>
      <c r="GT21" s="1152"/>
      <c r="GU21" s="1152"/>
      <c r="GV21" s="1152"/>
      <c r="GW21" s="1152"/>
      <c r="GX21" s="1152"/>
      <c r="GY21" s="1152"/>
      <c r="GZ21" s="1152"/>
      <c r="HA21" s="1152"/>
      <c r="HB21" s="1152"/>
      <c r="HC21" s="1152"/>
      <c r="HD21" s="1152"/>
      <c r="HE21" s="1152"/>
      <c r="HF21" s="1152"/>
      <c r="HG21" s="1152"/>
      <c r="HH21" s="1152"/>
      <c r="HI21" s="1152"/>
      <c r="HJ21" s="1152"/>
      <c r="HK21" s="1152"/>
      <c r="HL21" s="1152"/>
      <c r="HM21" s="1152"/>
      <c r="HN21" s="1152"/>
      <c r="HO21" s="1152"/>
      <c r="HP21" s="1152"/>
      <c r="HQ21" s="1152"/>
      <c r="HR21" s="1152"/>
      <c r="HS21" s="1152"/>
      <c r="HT21" s="1152"/>
      <c r="HU21" s="1152"/>
      <c r="HV21" s="1152"/>
      <c r="HW21" s="1152"/>
      <c r="HX21" s="1152"/>
      <c r="HY21" s="1152"/>
      <c r="HZ21" s="1152"/>
      <c r="IA21" s="1152"/>
      <c r="IB21" s="1152"/>
      <c r="IC21" s="1152"/>
      <c r="ID21" s="1152"/>
      <c r="IE21" s="1152"/>
      <c r="IF21" s="1152"/>
      <c r="IG21" s="1152"/>
      <c r="IH21" s="1152"/>
      <c r="II21" s="1152"/>
      <c r="IJ21" s="1152"/>
      <c r="IK21" s="1152"/>
      <c r="IL21" s="1152"/>
      <c r="IM21" s="1152"/>
      <c r="IN21" s="1152"/>
      <c r="IO21" s="1152"/>
      <c r="IP21" s="1152"/>
      <c r="IQ21" s="1152"/>
      <c r="IR21" s="1152"/>
      <c r="IS21" s="1152"/>
      <c r="IT21" s="1152"/>
      <c r="IU21" s="1152"/>
    </row>
    <row r="22" spans="1:255" s="1152" customFormat="1" ht="15">
      <c r="A22" s="1743"/>
      <c r="B22" s="1506" t="s">
        <v>1440</v>
      </c>
      <c r="C22" s="1736"/>
      <c r="D22" s="1737"/>
      <c r="E22" s="1736"/>
      <c r="F22" s="1736"/>
      <c r="G22" s="1736"/>
      <c r="H22" s="2208">
        <f>G22:G41-C22:C41-D22:D41-E22:E41-F22:F41</f>
        <v>0</v>
      </c>
      <c r="I22" s="1744"/>
    </row>
    <row r="23" spans="1:255" s="1152" customFormat="1" ht="15">
      <c r="A23" s="1743"/>
      <c r="B23" s="1506" t="s">
        <v>1579</v>
      </c>
      <c r="C23" s="1736"/>
      <c r="D23" s="1737"/>
      <c r="E23" s="1736"/>
      <c r="F23" s="1736"/>
      <c r="G23" s="1736"/>
      <c r="H23" s="2208">
        <f>G23:G41-C23:C41-D23:D41-E23:E41-F23:F41</f>
        <v>0</v>
      </c>
      <c r="I23" s="1744"/>
    </row>
    <row r="24" spans="1:255" s="1152" customFormat="1" ht="15">
      <c r="A24" s="1743"/>
      <c r="B24" s="1506" t="s">
        <v>1455</v>
      </c>
      <c r="C24" s="1736"/>
      <c r="D24" s="1737"/>
      <c r="E24" s="1736"/>
      <c r="F24" s="1736"/>
      <c r="G24" s="1736"/>
      <c r="H24" s="2208">
        <f>G24:G41-C24:C41-D24:D41-E24:E41-F24:F41</f>
        <v>0</v>
      </c>
      <c r="I24" s="1744"/>
    </row>
    <row r="25" spans="1:255" s="1152" customFormat="1" ht="15">
      <c r="A25" s="1743"/>
      <c r="B25" s="1506" t="s">
        <v>1456</v>
      </c>
      <c r="C25" s="1736"/>
      <c r="D25" s="1737"/>
      <c r="E25" s="1736"/>
      <c r="F25" s="1736"/>
      <c r="G25" s="1736"/>
      <c r="H25" s="2208">
        <f>G25:G41-C25:C41-D25:D41-E25:E41-F25:F41</f>
        <v>0</v>
      </c>
      <c r="I25" s="1744"/>
    </row>
    <row r="26" spans="1:255" s="1152" customFormat="1" ht="15">
      <c r="A26" s="1743"/>
      <c r="B26" s="1506" t="s">
        <v>1457</v>
      </c>
      <c r="C26" s="1736"/>
      <c r="D26" s="1737"/>
      <c r="E26" s="1736"/>
      <c r="F26" s="1736"/>
      <c r="G26" s="1736"/>
      <c r="H26" s="2208">
        <f>G26:G41-C26:C41-D26:D41-E26:E41-F26:F41</f>
        <v>0</v>
      </c>
      <c r="I26" s="1744"/>
    </row>
    <row r="27" spans="1:255" s="1152" customFormat="1" ht="15" customHeight="1">
      <c r="A27" s="1742"/>
      <c r="B27" s="1506" t="s">
        <v>1139</v>
      </c>
      <c r="C27" s="1736"/>
      <c r="D27" s="1737"/>
      <c r="E27" s="1736"/>
      <c r="F27" s="1736"/>
      <c r="G27" s="1736"/>
      <c r="H27" s="2208">
        <f>G27:G41-C27:C41-D27:D41-E27:E41-F27:F41</f>
        <v>0</v>
      </c>
      <c r="I27" s="1744"/>
    </row>
    <row r="28" spans="1:255" s="1507" customFormat="1" ht="23.25" customHeight="1">
      <c r="A28" s="1742">
        <v>4</v>
      </c>
      <c r="B28" s="1507" t="s">
        <v>1580</v>
      </c>
      <c r="C28" s="1736"/>
      <c r="D28" s="1737"/>
      <c r="E28" s="1736"/>
      <c r="F28" s="1736"/>
      <c r="G28" s="1736"/>
      <c r="H28" s="2208">
        <f>G28:G41-C28:C41-D28:D41-E28:E41-F28:F41</f>
        <v>0</v>
      </c>
      <c r="I28" s="1744"/>
      <c r="J28" s="1152"/>
      <c r="K28" s="1152"/>
      <c r="L28" s="1152"/>
      <c r="M28" s="1152"/>
      <c r="N28" s="1152"/>
      <c r="O28" s="1152"/>
      <c r="P28" s="1152"/>
      <c r="Q28" s="1152"/>
      <c r="R28" s="1152"/>
      <c r="S28" s="1152"/>
      <c r="T28" s="1152"/>
      <c r="U28" s="1152"/>
      <c r="V28" s="1152"/>
      <c r="W28" s="1152"/>
      <c r="X28" s="1152"/>
      <c r="Y28" s="1152"/>
      <c r="Z28" s="1152"/>
      <c r="AA28" s="1152"/>
      <c r="AB28" s="1152"/>
      <c r="AC28" s="1152"/>
      <c r="AD28" s="1152"/>
      <c r="AE28" s="1152"/>
      <c r="AF28" s="1152"/>
      <c r="AG28" s="1152"/>
      <c r="AH28" s="1152"/>
      <c r="AI28" s="1152"/>
      <c r="AJ28" s="1152"/>
      <c r="AK28" s="1152"/>
      <c r="AL28" s="1152"/>
      <c r="AM28" s="1152"/>
      <c r="AN28" s="1152"/>
      <c r="AO28" s="1152"/>
      <c r="AP28" s="1152"/>
      <c r="AQ28" s="1152"/>
      <c r="AR28" s="1152"/>
      <c r="AS28" s="1152"/>
      <c r="AT28" s="1152"/>
      <c r="AU28" s="1152"/>
      <c r="AV28" s="1152"/>
      <c r="AW28" s="1152"/>
      <c r="AX28" s="1152"/>
      <c r="AY28" s="1152"/>
      <c r="AZ28" s="1152"/>
      <c r="BA28" s="1152"/>
      <c r="BB28" s="1152"/>
      <c r="BC28" s="1152"/>
      <c r="BD28" s="1152"/>
      <c r="BE28" s="1152"/>
      <c r="BF28" s="1152"/>
      <c r="BG28" s="1152"/>
      <c r="BH28" s="1152"/>
      <c r="BI28" s="1152"/>
      <c r="BJ28" s="1152"/>
      <c r="BK28" s="1152"/>
      <c r="BL28" s="1152"/>
      <c r="BM28" s="1152"/>
      <c r="BN28" s="1152"/>
      <c r="BO28" s="1152"/>
      <c r="BP28" s="1152"/>
      <c r="BQ28" s="1152"/>
      <c r="BR28" s="1152"/>
      <c r="BS28" s="1152"/>
      <c r="BT28" s="1152"/>
      <c r="BU28" s="1152"/>
      <c r="BV28" s="1152"/>
      <c r="BW28" s="1152"/>
      <c r="BX28" s="1152"/>
      <c r="BY28" s="1152"/>
      <c r="BZ28" s="1152"/>
      <c r="CA28" s="1152"/>
      <c r="CB28" s="1152"/>
      <c r="CC28" s="1152"/>
      <c r="CD28" s="1152"/>
      <c r="CE28" s="1152"/>
      <c r="CF28" s="1152"/>
      <c r="CG28" s="1152"/>
      <c r="CH28" s="1152"/>
      <c r="CI28" s="1152"/>
      <c r="CJ28" s="1152"/>
      <c r="CK28" s="1152"/>
      <c r="CL28" s="1152"/>
      <c r="CM28" s="1152"/>
      <c r="CN28" s="1152"/>
      <c r="CO28" s="1152"/>
      <c r="CP28" s="1152"/>
      <c r="CQ28" s="1152"/>
      <c r="CR28" s="1152"/>
      <c r="CS28" s="1152"/>
      <c r="CT28" s="1152"/>
      <c r="CU28" s="1152"/>
      <c r="CV28" s="1152"/>
      <c r="CW28" s="1152"/>
      <c r="CX28" s="1152"/>
      <c r="CY28" s="1152"/>
      <c r="CZ28" s="1152"/>
      <c r="DA28" s="1152"/>
      <c r="DB28" s="1152"/>
      <c r="DC28" s="1152"/>
      <c r="DD28" s="1152"/>
      <c r="DE28" s="1152"/>
      <c r="DF28" s="1152"/>
      <c r="DG28" s="1152"/>
      <c r="DH28" s="1152"/>
      <c r="DI28" s="1152"/>
      <c r="DJ28" s="1152"/>
      <c r="DK28" s="1152"/>
      <c r="DL28" s="1152"/>
      <c r="DM28" s="1152"/>
      <c r="DN28" s="1152"/>
      <c r="DO28" s="1152"/>
      <c r="DP28" s="1152"/>
      <c r="DQ28" s="1152"/>
      <c r="DR28" s="1152"/>
      <c r="DS28" s="1152"/>
      <c r="DT28" s="1152"/>
      <c r="DU28" s="1152"/>
      <c r="DV28" s="1152"/>
      <c r="DW28" s="1152"/>
      <c r="DX28" s="1152"/>
      <c r="DY28" s="1152"/>
      <c r="DZ28" s="1152"/>
      <c r="EA28" s="1152"/>
      <c r="EB28" s="1152"/>
      <c r="EC28" s="1152"/>
      <c r="ED28" s="1152"/>
      <c r="EE28" s="1152"/>
      <c r="EF28" s="1152"/>
      <c r="EG28" s="1152"/>
      <c r="EH28" s="1152"/>
      <c r="EI28" s="1152"/>
      <c r="EJ28" s="1152"/>
      <c r="EK28" s="1152"/>
      <c r="EL28" s="1152"/>
      <c r="EM28" s="1152"/>
      <c r="EN28" s="1152"/>
      <c r="EO28" s="1152"/>
      <c r="EP28" s="1152"/>
      <c r="EQ28" s="1152"/>
      <c r="ER28" s="1152"/>
      <c r="ES28" s="1152"/>
      <c r="ET28" s="1152"/>
      <c r="EU28" s="1152"/>
      <c r="EV28" s="1152"/>
      <c r="EW28" s="1152"/>
      <c r="EX28" s="1152"/>
      <c r="EY28" s="1152"/>
      <c r="EZ28" s="1152"/>
      <c r="FA28" s="1152"/>
      <c r="FB28" s="1152"/>
      <c r="FC28" s="1152"/>
      <c r="FD28" s="1152"/>
      <c r="FE28" s="1152"/>
      <c r="FF28" s="1152"/>
      <c r="FG28" s="1152"/>
      <c r="FH28" s="1152"/>
      <c r="FI28" s="1152"/>
      <c r="FJ28" s="1152"/>
      <c r="FK28" s="1152"/>
      <c r="FL28" s="1152"/>
      <c r="FM28" s="1152"/>
      <c r="FN28" s="1152"/>
      <c r="FO28" s="1152"/>
      <c r="FP28" s="1152"/>
      <c r="FQ28" s="1152"/>
      <c r="FR28" s="1152"/>
      <c r="FS28" s="1152"/>
      <c r="FT28" s="1152"/>
      <c r="FU28" s="1152"/>
      <c r="FV28" s="1152"/>
      <c r="FW28" s="1152"/>
      <c r="FX28" s="1152"/>
      <c r="FY28" s="1152"/>
      <c r="FZ28" s="1152"/>
      <c r="GA28" s="1152"/>
      <c r="GB28" s="1152"/>
      <c r="GC28" s="1152"/>
      <c r="GD28" s="1152"/>
      <c r="GE28" s="1152"/>
      <c r="GF28" s="1152"/>
      <c r="GG28" s="1152"/>
      <c r="GH28" s="1152"/>
      <c r="GI28" s="1152"/>
      <c r="GJ28" s="1152"/>
      <c r="GK28" s="1152"/>
      <c r="GL28" s="1152"/>
      <c r="GM28" s="1152"/>
      <c r="GN28" s="1152"/>
      <c r="GO28" s="1152"/>
      <c r="GP28" s="1152"/>
      <c r="GQ28" s="1152"/>
      <c r="GR28" s="1152"/>
      <c r="GS28" s="1152"/>
      <c r="GT28" s="1152"/>
      <c r="GU28" s="1152"/>
      <c r="GV28" s="1152"/>
      <c r="GW28" s="1152"/>
      <c r="GX28" s="1152"/>
      <c r="GY28" s="1152"/>
      <c r="GZ28" s="1152"/>
      <c r="HA28" s="1152"/>
      <c r="HB28" s="1152"/>
      <c r="HC28" s="1152"/>
      <c r="HD28" s="1152"/>
      <c r="HE28" s="1152"/>
      <c r="HF28" s="1152"/>
      <c r="HG28" s="1152"/>
      <c r="HH28" s="1152"/>
      <c r="HI28" s="1152"/>
      <c r="HJ28" s="1152"/>
      <c r="HK28" s="1152"/>
      <c r="HL28" s="1152"/>
      <c r="HM28" s="1152"/>
      <c r="HN28" s="1152"/>
      <c r="HO28" s="1152"/>
      <c r="HP28" s="1152"/>
      <c r="HQ28" s="1152"/>
      <c r="HR28" s="1152"/>
      <c r="HS28" s="1152"/>
      <c r="HT28" s="1152"/>
      <c r="HU28" s="1152"/>
      <c r="HV28" s="1152"/>
      <c r="HW28" s="1152"/>
      <c r="HX28" s="1152"/>
      <c r="HY28" s="1152"/>
      <c r="HZ28" s="1152"/>
      <c r="IA28" s="1152"/>
      <c r="IB28" s="1152"/>
      <c r="IC28" s="1152"/>
      <c r="ID28" s="1152"/>
      <c r="IE28" s="1152"/>
      <c r="IF28" s="1152"/>
      <c r="IG28" s="1152"/>
      <c r="IH28" s="1152"/>
      <c r="II28" s="1152"/>
      <c r="IJ28" s="1152"/>
      <c r="IK28" s="1152"/>
      <c r="IL28" s="1152"/>
      <c r="IM28" s="1152"/>
      <c r="IN28" s="1152"/>
      <c r="IO28" s="1152"/>
      <c r="IP28" s="1152"/>
      <c r="IQ28" s="1152"/>
      <c r="IR28" s="1152"/>
      <c r="IS28" s="1152"/>
      <c r="IT28" s="1152"/>
      <c r="IU28" s="1152"/>
    </row>
    <row r="29" spans="1:255" s="1507" customFormat="1" ht="23.25" customHeight="1">
      <c r="A29" s="1742">
        <v>5</v>
      </c>
      <c r="B29" s="1507" t="s">
        <v>1581</v>
      </c>
      <c r="C29" s="1855">
        <f>C30+C33</f>
        <v>0</v>
      </c>
      <c r="D29" s="1855">
        <f>D30+D33</f>
        <v>0</v>
      </c>
      <c r="E29" s="1855">
        <f>E30+E33</f>
        <v>0</v>
      </c>
      <c r="F29" s="1855">
        <f>F30+F33</f>
        <v>0</v>
      </c>
      <c r="G29" s="1855">
        <f>G30+G33</f>
        <v>0</v>
      </c>
      <c r="H29" s="2208">
        <f>G29:G41-C29:C41-D29:D41-E29:E41-F29:F41</f>
        <v>0</v>
      </c>
      <c r="I29" s="1744"/>
      <c r="J29" s="1152"/>
      <c r="K29" s="1152"/>
      <c r="L29" s="1152"/>
      <c r="M29" s="1152"/>
      <c r="N29" s="1152"/>
      <c r="O29" s="1152"/>
      <c r="P29" s="1152"/>
      <c r="Q29" s="1152"/>
      <c r="R29" s="1152"/>
      <c r="S29" s="1152"/>
      <c r="T29" s="1152"/>
      <c r="U29" s="1152"/>
      <c r="V29" s="1152"/>
      <c r="W29" s="1152"/>
      <c r="X29" s="1152"/>
      <c r="Y29" s="1152"/>
      <c r="Z29" s="1152"/>
      <c r="AA29" s="1152"/>
      <c r="AB29" s="1152"/>
      <c r="AC29" s="1152"/>
      <c r="AD29" s="1152"/>
      <c r="AE29" s="1152"/>
      <c r="AF29" s="1152"/>
      <c r="AG29" s="1152"/>
      <c r="AH29" s="1152"/>
      <c r="AI29" s="1152"/>
      <c r="AJ29" s="1152"/>
      <c r="AK29" s="1152"/>
      <c r="AL29" s="1152"/>
      <c r="AM29" s="1152"/>
      <c r="AN29" s="1152"/>
      <c r="AO29" s="1152"/>
      <c r="AP29" s="1152"/>
      <c r="AQ29" s="1152"/>
      <c r="AR29" s="1152"/>
      <c r="AS29" s="1152"/>
      <c r="AT29" s="1152"/>
      <c r="AU29" s="1152"/>
      <c r="AV29" s="1152"/>
      <c r="AW29" s="1152"/>
      <c r="AX29" s="1152"/>
      <c r="AY29" s="1152"/>
      <c r="AZ29" s="1152"/>
      <c r="BA29" s="1152"/>
      <c r="BB29" s="1152"/>
      <c r="BC29" s="1152"/>
      <c r="BD29" s="1152"/>
      <c r="BE29" s="1152"/>
      <c r="BF29" s="1152"/>
      <c r="BG29" s="1152"/>
      <c r="BH29" s="1152"/>
      <c r="BI29" s="1152"/>
      <c r="BJ29" s="1152"/>
      <c r="BK29" s="1152"/>
      <c r="BL29" s="1152"/>
      <c r="BM29" s="1152"/>
      <c r="BN29" s="1152"/>
      <c r="BO29" s="1152"/>
      <c r="BP29" s="1152"/>
      <c r="BQ29" s="1152"/>
      <c r="BR29" s="1152"/>
      <c r="BS29" s="1152"/>
      <c r="BT29" s="1152"/>
      <c r="BU29" s="1152"/>
      <c r="BV29" s="1152"/>
      <c r="BW29" s="1152"/>
      <c r="BX29" s="1152"/>
      <c r="BY29" s="1152"/>
      <c r="BZ29" s="1152"/>
      <c r="CA29" s="1152"/>
      <c r="CB29" s="1152"/>
      <c r="CC29" s="1152"/>
      <c r="CD29" s="1152"/>
      <c r="CE29" s="1152"/>
      <c r="CF29" s="1152"/>
      <c r="CG29" s="1152"/>
      <c r="CH29" s="1152"/>
      <c r="CI29" s="1152"/>
      <c r="CJ29" s="1152"/>
      <c r="CK29" s="1152"/>
      <c r="CL29" s="1152"/>
      <c r="CM29" s="1152"/>
      <c r="CN29" s="1152"/>
      <c r="CO29" s="1152"/>
      <c r="CP29" s="1152"/>
      <c r="CQ29" s="1152"/>
      <c r="CR29" s="1152"/>
      <c r="CS29" s="1152"/>
      <c r="CT29" s="1152"/>
      <c r="CU29" s="1152"/>
      <c r="CV29" s="1152"/>
      <c r="CW29" s="1152"/>
      <c r="CX29" s="1152"/>
      <c r="CY29" s="1152"/>
      <c r="CZ29" s="1152"/>
      <c r="DA29" s="1152"/>
      <c r="DB29" s="1152"/>
      <c r="DC29" s="1152"/>
      <c r="DD29" s="1152"/>
      <c r="DE29" s="1152"/>
      <c r="DF29" s="1152"/>
      <c r="DG29" s="1152"/>
      <c r="DH29" s="1152"/>
      <c r="DI29" s="1152"/>
      <c r="DJ29" s="1152"/>
      <c r="DK29" s="1152"/>
      <c r="DL29" s="1152"/>
      <c r="DM29" s="1152"/>
      <c r="DN29" s="1152"/>
      <c r="DO29" s="1152"/>
      <c r="DP29" s="1152"/>
      <c r="DQ29" s="1152"/>
      <c r="DR29" s="1152"/>
      <c r="DS29" s="1152"/>
      <c r="DT29" s="1152"/>
      <c r="DU29" s="1152"/>
      <c r="DV29" s="1152"/>
      <c r="DW29" s="1152"/>
      <c r="DX29" s="1152"/>
      <c r="DY29" s="1152"/>
      <c r="DZ29" s="1152"/>
      <c r="EA29" s="1152"/>
      <c r="EB29" s="1152"/>
      <c r="EC29" s="1152"/>
      <c r="ED29" s="1152"/>
      <c r="EE29" s="1152"/>
      <c r="EF29" s="1152"/>
      <c r="EG29" s="1152"/>
      <c r="EH29" s="1152"/>
      <c r="EI29" s="1152"/>
      <c r="EJ29" s="1152"/>
      <c r="EK29" s="1152"/>
      <c r="EL29" s="1152"/>
      <c r="EM29" s="1152"/>
      <c r="EN29" s="1152"/>
      <c r="EO29" s="1152"/>
      <c r="EP29" s="1152"/>
      <c r="EQ29" s="1152"/>
      <c r="ER29" s="1152"/>
      <c r="ES29" s="1152"/>
      <c r="ET29" s="1152"/>
      <c r="EU29" s="1152"/>
      <c r="EV29" s="1152"/>
      <c r="EW29" s="1152"/>
      <c r="EX29" s="1152"/>
      <c r="EY29" s="1152"/>
      <c r="EZ29" s="1152"/>
      <c r="FA29" s="1152"/>
      <c r="FB29" s="1152"/>
      <c r="FC29" s="1152"/>
      <c r="FD29" s="1152"/>
      <c r="FE29" s="1152"/>
      <c r="FF29" s="1152"/>
      <c r="FG29" s="1152"/>
      <c r="FH29" s="1152"/>
      <c r="FI29" s="1152"/>
      <c r="FJ29" s="1152"/>
      <c r="FK29" s="1152"/>
      <c r="FL29" s="1152"/>
      <c r="FM29" s="1152"/>
      <c r="FN29" s="1152"/>
      <c r="FO29" s="1152"/>
      <c r="FP29" s="1152"/>
      <c r="FQ29" s="1152"/>
      <c r="FR29" s="1152"/>
      <c r="FS29" s="1152"/>
      <c r="FT29" s="1152"/>
      <c r="FU29" s="1152"/>
      <c r="FV29" s="1152"/>
      <c r="FW29" s="1152"/>
      <c r="FX29" s="1152"/>
      <c r="FY29" s="1152"/>
      <c r="FZ29" s="1152"/>
      <c r="GA29" s="1152"/>
      <c r="GB29" s="1152"/>
      <c r="GC29" s="1152"/>
      <c r="GD29" s="1152"/>
      <c r="GE29" s="1152"/>
      <c r="GF29" s="1152"/>
      <c r="GG29" s="1152"/>
      <c r="GH29" s="1152"/>
      <c r="GI29" s="1152"/>
      <c r="GJ29" s="1152"/>
      <c r="GK29" s="1152"/>
      <c r="GL29" s="1152"/>
      <c r="GM29" s="1152"/>
      <c r="GN29" s="1152"/>
      <c r="GO29" s="1152"/>
      <c r="GP29" s="1152"/>
      <c r="GQ29" s="1152"/>
      <c r="GR29" s="1152"/>
      <c r="GS29" s="1152"/>
      <c r="GT29" s="1152"/>
      <c r="GU29" s="1152"/>
      <c r="GV29" s="1152"/>
      <c r="GW29" s="1152"/>
      <c r="GX29" s="1152"/>
      <c r="GY29" s="1152"/>
      <c r="GZ29" s="1152"/>
      <c r="HA29" s="1152"/>
      <c r="HB29" s="1152"/>
      <c r="HC29" s="1152"/>
      <c r="HD29" s="1152"/>
      <c r="HE29" s="1152"/>
      <c r="HF29" s="1152"/>
      <c r="HG29" s="1152"/>
      <c r="HH29" s="1152"/>
      <c r="HI29" s="1152"/>
      <c r="HJ29" s="1152"/>
      <c r="HK29" s="1152"/>
      <c r="HL29" s="1152"/>
      <c r="HM29" s="1152"/>
      <c r="HN29" s="1152"/>
      <c r="HO29" s="1152"/>
      <c r="HP29" s="1152"/>
      <c r="HQ29" s="1152"/>
      <c r="HR29" s="1152"/>
      <c r="HS29" s="1152"/>
      <c r="HT29" s="1152"/>
      <c r="HU29" s="1152"/>
      <c r="HV29" s="1152"/>
      <c r="HW29" s="1152"/>
      <c r="HX29" s="1152"/>
      <c r="HY29" s="1152"/>
      <c r="HZ29" s="1152"/>
      <c r="IA29" s="1152"/>
      <c r="IB29" s="1152"/>
      <c r="IC29" s="1152"/>
      <c r="ID29" s="1152"/>
      <c r="IE29" s="1152"/>
      <c r="IF29" s="1152"/>
      <c r="IG29" s="1152"/>
      <c r="IH29" s="1152"/>
      <c r="II29" s="1152"/>
      <c r="IJ29" s="1152"/>
      <c r="IK29" s="1152"/>
      <c r="IL29" s="1152"/>
      <c r="IM29" s="1152"/>
      <c r="IN29" s="1152"/>
      <c r="IO29" s="1152"/>
      <c r="IP29" s="1152"/>
      <c r="IQ29" s="1152"/>
      <c r="IR29" s="1152"/>
      <c r="IS29" s="1152"/>
      <c r="IT29" s="1152"/>
      <c r="IU29" s="1152"/>
    </row>
    <row r="30" spans="1:255" s="1152" customFormat="1" ht="15">
      <c r="A30" s="1743"/>
      <c r="B30" s="1506" t="s">
        <v>1582</v>
      </c>
      <c r="C30" s="1855">
        <f>SUM(C31:C32)</f>
        <v>0</v>
      </c>
      <c r="D30" s="1855">
        <f>SUM(D31:D32)</f>
        <v>0</v>
      </c>
      <c r="E30" s="1855">
        <f>SUM(E31:E32)</f>
        <v>0</v>
      </c>
      <c r="F30" s="1855">
        <f>SUM(F31:F32)</f>
        <v>0</v>
      </c>
      <c r="G30" s="1855">
        <f>SUM(G31:G32)</f>
        <v>0</v>
      </c>
      <c r="H30" s="2208">
        <f>G30:G41-C30:C41-D30:D41-E30:E41-F30:F41</f>
        <v>0</v>
      </c>
      <c r="I30" s="1744"/>
    </row>
    <row r="31" spans="1:255" s="1152" customFormat="1" ht="15">
      <c r="A31" s="1743"/>
      <c r="B31" s="1506" t="s">
        <v>1583</v>
      </c>
      <c r="C31" s="1736"/>
      <c r="D31" s="1737"/>
      <c r="E31" s="1736"/>
      <c r="F31" s="1736"/>
      <c r="G31" s="1736"/>
      <c r="H31" s="2208">
        <f>G31:G41-C31:C41-D31:D41-E31:E41-F31:F41</f>
        <v>0</v>
      </c>
      <c r="I31" s="1744"/>
    </row>
    <row r="32" spans="1:255" s="1152" customFormat="1" ht="15">
      <c r="A32" s="1743"/>
      <c r="B32" s="1506" t="s">
        <v>1584</v>
      </c>
      <c r="C32" s="1736"/>
      <c r="D32" s="1737"/>
      <c r="E32" s="1736"/>
      <c r="F32" s="1736"/>
      <c r="G32" s="1736"/>
      <c r="H32" s="2208">
        <f>G32:G41-C32:C41-D32:D41-E32:E41-F32:F41</f>
        <v>0</v>
      </c>
      <c r="I32" s="1744"/>
    </row>
    <row r="33" spans="1:8" s="1152" customFormat="1" ht="15">
      <c r="A33" s="1743"/>
      <c r="B33" s="1506" t="s">
        <v>1091</v>
      </c>
      <c r="C33" s="1855">
        <f>SUM(C34:C35)</f>
        <v>0</v>
      </c>
      <c r="D33" s="1855">
        <f>SUM(D34:D35)</f>
        <v>0</v>
      </c>
      <c r="E33" s="1855">
        <f>SUM(E34:E35)</f>
        <v>0</v>
      </c>
      <c r="F33" s="1855">
        <f>SUM(F34:F35)</f>
        <v>0</v>
      </c>
      <c r="G33" s="1855">
        <f>SUM(G34:G35)</f>
        <v>0</v>
      </c>
      <c r="H33" s="2208">
        <f>G33:G41-C33:C41-D33:D41-E33:E41-F33:F41</f>
        <v>0</v>
      </c>
    </row>
    <row r="34" spans="1:8" s="1152" customFormat="1" ht="15">
      <c r="A34" s="1743"/>
      <c r="B34" s="1506" t="s">
        <v>1583</v>
      </c>
      <c r="C34" s="1736"/>
      <c r="D34" s="1737"/>
      <c r="E34" s="1736"/>
      <c r="F34" s="1736"/>
      <c r="G34" s="1736"/>
      <c r="H34" s="2208">
        <f>G34:G41-C34:C41-D34:D41-E34:E41-F34:F41</f>
        <v>0</v>
      </c>
    </row>
    <row r="35" spans="1:8" s="1152" customFormat="1" ht="15">
      <c r="A35" s="1743"/>
      <c r="B35" s="1506" t="s">
        <v>1584</v>
      </c>
      <c r="C35" s="1736"/>
      <c r="D35" s="1737"/>
      <c r="E35" s="1736"/>
      <c r="F35" s="1736"/>
      <c r="G35" s="1736"/>
      <c r="H35" s="2208">
        <f>G35:G41-C35:C41-D35:D41-E35:E41-F35:F41</f>
        <v>0</v>
      </c>
    </row>
    <row r="36" spans="1:8" s="1152" customFormat="1" ht="39" customHeight="1">
      <c r="A36" s="1504">
        <v>6</v>
      </c>
      <c r="B36" s="1509" t="s">
        <v>1585</v>
      </c>
      <c r="C36" s="1736"/>
      <c r="D36" s="1737"/>
      <c r="E36" s="1736"/>
      <c r="F36" s="1736"/>
      <c r="G36" s="1736"/>
      <c r="H36" s="2208">
        <f>G36:G41-C36:C41-D36:D41-E36:E41-F36:F41</f>
        <v>0</v>
      </c>
    </row>
    <row r="37" spans="1:8" s="1152" customFormat="1" ht="23.25" customHeight="1">
      <c r="A37" s="1742">
        <v>7</v>
      </c>
      <c r="B37" s="1509" t="s">
        <v>1586</v>
      </c>
      <c r="C37" s="1736"/>
      <c r="D37" s="1737"/>
      <c r="E37" s="1736"/>
      <c r="F37" s="1736"/>
      <c r="G37" s="1736"/>
      <c r="H37" s="2208">
        <f>G37:G41-C37:C41-D37:D41-E37:E41-F37:F41</f>
        <v>0</v>
      </c>
    </row>
    <row r="38" spans="1:8" s="1152" customFormat="1" ht="23.25" customHeight="1">
      <c r="A38" s="1742">
        <v>8</v>
      </c>
      <c r="B38" s="1509" t="s">
        <v>1587</v>
      </c>
      <c r="C38" s="1736"/>
      <c r="D38" s="1737"/>
      <c r="E38" s="1736"/>
      <c r="F38" s="1736"/>
      <c r="G38" s="1736"/>
      <c r="H38" s="2208">
        <f>G38:G41-C38:C41-D38:D41-E38:E41-F38:F41</f>
        <v>0</v>
      </c>
    </row>
    <row r="39" spans="1:8" s="1152" customFormat="1" ht="23.25" customHeight="1">
      <c r="A39" s="1742">
        <v>9</v>
      </c>
      <c r="B39" s="1505" t="s">
        <v>1588</v>
      </c>
      <c r="C39" s="1736"/>
      <c r="D39" s="1737"/>
      <c r="E39" s="1738"/>
      <c r="F39" s="1738"/>
      <c r="G39" s="1736"/>
      <c r="H39" s="2208">
        <f>G39:G41-C39:C41-D39:D41-E39:E41-F39:F41</f>
        <v>0</v>
      </c>
    </row>
    <row r="40" spans="1:8" s="1152" customFormat="1" ht="23.25" customHeight="1">
      <c r="A40" s="1742">
        <v>10</v>
      </c>
      <c r="B40" s="1505" t="s">
        <v>1589</v>
      </c>
      <c r="C40" s="1736"/>
      <c r="D40" s="1737"/>
      <c r="E40" s="1736"/>
      <c r="F40" s="1736"/>
      <c r="G40" s="1736"/>
      <c r="H40" s="2208">
        <f>G40:G41-C40:C41-D40:D41-E40:E41-F40:F41</f>
        <v>0</v>
      </c>
    </row>
    <row r="41" spans="1:8" s="1152" customFormat="1" ht="24" customHeight="1" thickBot="1">
      <c r="A41" s="1742">
        <v>11</v>
      </c>
      <c r="B41" s="1745" t="s">
        <v>1590</v>
      </c>
      <c r="C41" s="1736"/>
      <c r="D41" s="1736"/>
      <c r="E41" s="1736"/>
      <c r="F41" s="1736"/>
      <c r="G41" s="1736"/>
      <c r="H41" s="2208">
        <f>G41:G41-C41:C41-D41:D41-E41:E41-F41:F41</f>
        <v>0</v>
      </c>
    </row>
    <row r="42" spans="1:8" ht="17.25" customHeight="1" thickTop="1">
      <c r="A42" s="1511"/>
      <c r="B42" s="1856"/>
      <c r="C42" s="1512"/>
      <c r="D42" s="1512"/>
      <c r="E42" s="1512"/>
      <c r="F42" s="1512"/>
      <c r="G42" s="1512"/>
      <c r="H42" s="1513"/>
    </row>
    <row r="43" spans="1:8">
      <c r="A43" s="1154" t="s">
        <v>496</v>
      </c>
      <c r="C43" s="1514"/>
      <c r="D43" s="1514"/>
      <c r="E43" s="1514"/>
      <c r="F43" s="1515"/>
      <c r="G43" s="1516"/>
      <c r="H43" s="1517"/>
    </row>
    <row r="44" spans="1:8">
      <c r="A44" s="1154" t="s">
        <v>497</v>
      </c>
      <c r="C44" s="1490"/>
      <c r="D44" s="1490"/>
      <c r="E44" s="1490"/>
      <c r="F44" s="1490"/>
      <c r="G44" s="1490"/>
      <c r="H44" s="1490"/>
    </row>
    <row r="45" spans="1:8">
      <c r="A45" s="1154" t="s">
        <v>1591</v>
      </c>
      <c r="B45" s="1857"/>
      <c r="C45" s="1746"/>
      <c r="D45" s="1746"/>
      <c r="E45" s="1746"/>
      <c r="F45" s="1746"/>
      <c r="G45" s="1746"/>
      <c r="H45" s="1490"/>
    </row>
    <row r="46" spans="1:8" ht="13.5" thickBot="1">
      <c r="A46" s="1154"/>
      <c r="B46" s="1857"/>
      <c r="C46" s="1518"/>
      <c r="D46" s="1518"/>
      <c r="E46" s="1518"/>
      <c r="F46" s="1518"/>
      <c r="G46" s="1518"/>
      <c r="H46" s="1490"/>
    </row>
    <row r="47" spans="1:8" s="1535" customFormat="1" ht="13.5" thickTop="1">
      <c r="A47" s="2209"/>
      <c r="B47" s="2210" t="s">
        <v>1592</v>
      </c>
      <c r="C47" s="2211">
        <f>$C$18:$G$18-$C$19:$G$19-$C$20:$G$20</f>
        <v>0</v>
      </c>
      <c r="D47" s="2211">
        <f>$C$18:$G$18-$C$19:$G$19-$C$20:$G$20</f>
        <v>0</v>
      </c>
      <c r="E47" s="2211">
        <f>$C$18:$G$18-$C$19:$G$19-$C$20:$G$20</f>
        <v>0</v>
      </c>
      <c r="F47" s="2211">
        <f>$C$18:$G$18-$C$19:$G$19-$C$20:$G$20</f>
        <v>0</v>
      </c>
      <c r="G47" s="2211">
        <f>$C$18:$G$18-$C$19:$G$19-$C$20:$G$20</f>
        <v>0</v>
      </c>
      <c r="H47" s="2212"/>
    </row>
    <row r="48" spans="1:8" s="1535" customFormat="1">
      <c r="A48" s="2213"/>
      <c r="B48" s="2214" t="s">
        <v>1593</v>
      </c>
      <c r="C48" s="2215">
        <f>$C$21:$G$21-$C$22:$G$22-$C$23:$G$23-$C$24:$G$24-$C$25:$G$25-$C$26:$G$26-$C$27:$G$27</f>
        <v>0</v>
      </c>
      <c r="D48" s="2215">
        <f>$C$21:$G$21-$C$22:$G$22-$C$23:$G$23-$C$24:$G$24-$C$25:$G$25-$C$26:$G$26-$C$27:$G$27</f>
        <v>0</v>
      </c>
      <c r="E48" s="2215">
        <f>$C$21:$G$21-$C$22:$G$22-$C$23:$G$23-$C$24:$G$24-$C$25:$G$25-$C$26:$G$26-$C$27:$G$27</f>
        <v>0</v>
      </c>
      <c r="F48" s="2215">
        <f>$C$21:$G$21-$C$22:$G$22-$C$23:$G$23-$C$24:$G$24-$C$25:$G$25-$C$26:$G$26-$C$27:$G$27</f>
        <v>0</v>
      </c>
      <c r="G48" s="2216">
        <f>$C$21:$G$21-$C$22:$G$22-$C$23:$G$23-$C$24:$G$24-$C$25:$G$25-$C$26:$G$26-$C$27:$G$27</f>
        <v>0</v>
      </c>
      <c r="H48" s="2212"/>
    </row>
    <row r="49" spans="1:8" s="1535" customFormat="1">
      <c r="A49" s="2213"/>
      <c r="B49" s="2214" t="s">
        <v>1594</v>
      </c>
      <c r="C49" s="2217">
        <f>$C$29:$G$29-$C$30:$G$30-$C$33:$G$33</f>
        <v>0</v>
      </c>
      <c r="D49" s="2217">
        <f>$C$29:$G$29-$C$30:$G$30-$C$33:$G$33</f>
        <v>0</v>
      </c>
      <c r="E49" s="2217">
        <f>$C$29:$G$29-$C$30:$G$30-$C$33:$G$33</f>
        <v>0</v>
      </c>
      <c r="F49" s="2217">
        <f>$C$29:$G$29-$C$30:$G$30-$C$33:$G$33</f>
        <v>0</v>
      </c>
      <c r="G49" s="2217">
        <f>$C$29:$G$29-$C$30:$G$30-$C$33:$G$33</f>
        <v>0</v>
      </c>
      <c r="H49" s="2212"/>
    </row>
    <row r="50" spans="1:8" s="1535" customFormat="1" ht="13.5" thickBot="1">
      <c r="A50" s="2218"/>
      <c r="B50" s="2219" t="s">
        <v>1595</v>
      </c>
      <c r="C50" s="2220">
        <f>$C$41:$G$41-$C$17:$G$17-$C$18:$G$18-$C$21:$G$21-$C$28:$G$28-$C$29:$G$29-$C$36:$G$36-$C$37:$G$37-$C$38:$G$38-$C$39:$G$39-$C$40:$G$40</f>
        <v>0</v>
      </c>
      <c r="D50" s="2220">
        <f>$C$41:$G$41-$C$17:$G$17-$C$18:$G$18-$C$21:$G$21-$C$28:$G$28-$C$29:$G$29-$C$36:$G$36-$C$37:$G$37-$C$38:$G$38-$C$39:$G$39-$C$40:$G$40</f>
        <v>0</v>
      </c>
      <c r="E50" s="2220">
        <f>$C$41:$G$41-$C$17:$G$17-$C$18:$G$18-$C$21:$G$21-$C$28:$G$28-$C$29:$G$29-$C$36:$G$36-$C$37:$G$37-$C$38:$G$38-$C$39:$G$39-$C$40:$G$40</f>
        <v>0</v>
      </c>
      <c r="F50" s="2220">
        <f>$C$41:$G$41-$C$17:$G$17-$C$18:$G$18-$C$21:$G$21-$C$28:$G$28-$C$29:$G$29-$C$36:$G$36-$C$37:$G$37-$C$38:$G$38-$C$39:$G$39-$C$40:$G$40</f>
        <v>0</v>
      </c>
      <c r="G50" s="2220">
        <f>$C$41:$G$41-$C$17:$G$17-$C$18:$G$18-$C$21:$G$21-$C$28:$G$28-$C$29:$G$29-$C$36:$G$36-$C$37:$G$37-$C$38:$G$38-$C$39:$G$39-$C$40:$G$40</f>
        <v>0</v>
      </c>
      <c r="H50" s="2212"/>
    </row>
    <row r="51" spans="1:8" ht="13.5" thickTop="1"/>
    <row r="55" spans="1:8">
      <c r="B55" s="1508"/>
    </row>
    <row r="64" spans="1:8">
      <c r="A64" s="1858" t="s">
        <v>1425</v>
      </c>
      <c r="B64" s="1519"/>
      <c r="C64" s="1519"/>
      <c r="D64" s="1519"/>
      <c r="E64" s="1519"/>
      <c r="F64" s="1519"/>
      <c r="G64" s="1801"/>
      <c r="H64" s="2221" t="s">
        <v>1078</v>
      </c>
    </row>
    <row r="65" spans="1:8">
      <c r="A65" s="1860" t="s">
        <v>945</v>
      </c>
      <c r="H65" s="1861" t="s">
        <v>946</v>
      </c>
    </row>
    <row r="70" spans="1:8">
      <c r="A70" s="1833"/>
      <c r="B70" s="1833"/>
      <c r="C70" s="1833"/>
      <c r="D70" s="1833"/>
      <c r="E70" s="1833"/>
      <c r="F70" s="1833"/>
      <c r="G70" s="1833"/>
      <c r="H70" s="1833"/>
    </row>
    <row r="71" spans="1:8">
      <c r="A71" s="1833"/>
      <c r="B71" s="1833"/>
      <c r="C71" s="1833"/>
      <c r="D71" s="1833"/>
      <c r="E71" s="1833"/>
      <c r="F71" s="1833"/>
      <c r="G71" s="1833"/>
      <c r="H71" s="1833"/>
    </row>
    <row r="72" spans="1:8">
      <c r="A72" s="1833"/>
      <c r="B72" s="1833"/>
      <c r="C72" s="1833"/>
      <c r="D72" s="1833"/>
      <c r="E72" s="1833"/>
      <c r="F72" s="1833"/>
      <c r="G72" s="1833"/>
      <c r="H72" s="1833"/>
    </row>
    <row r="73" spans="1:8">
      <c r="A73" s="1833"/>
      <c r="B73" s="1833"/>
      <c r="C73" s="1833"/>
      <c r="D73" s="1833"/>
      <c r="E73" s="1833"/>
      <c r="F73" s="1833"/>
      <c r="G73" s="1833"/>
      <c r="H73" s="1833"/>
    </row>
    <row r="74" spans="1:8" ht="15">
      <c r="A74" s="1834" t="s">
        <v>1424</v>
      </c>
      <c r="B74" s="1835"/>
      <c r="C74" s="1833"/>
      <c r="D74" s="1836"/>
      <c r="E74" s="1833"/>
      <c r="F74" s="1833"/>
      <c r="G74" s="1833"/>
      <c r="H74" s="1833"/>
    </row>
    <row r="75" spans="1:8" ht="15.75">
      <c r="A75" s="1837" t="s">
        <v>764</v>
      </c>
      <c r="B75" s="1838"/>
      <c r="C75" s="1839"/>
      <c r="D75" s="1836"/>
      <c r="E75" s="1833"/>
      <c r="F75" s="1833"/>
      <c r="G75" s="1833"/>
      <c r="H75" s="1833"/>
    </row>
    <row r="76" spans="1:8" ht="15.75" thickBot="1">
      <c r="A76" s="1834"/>
      <c r="B76" s="1840"/>
      <c r="C76" s="1833"/>
      <c r="D76" s="1836"/>
      <c r="E76" s="1833"/>
      <c r="F76" s="1833"/>
      <c r="G76" s="1833"/>
      <c r="H76" s="1833"/>
    </row>
    <row r="77" spans="1:8" ht="13.5" thickTop="1">
      <c r="A77" s="1841"/>
      <c r="B77" s="1842"/>
      <c r="C77" s="1842"/>
      <c r="D77" s="1842"/>
      <c r="E77" s="1842"/>
      <c r="F77" s="1842"/>
      <c r="G77" s="1842"/>
      <c r="H77" s="1843"/>
    </row>
    <row r="78" spans="1:8" ht="15.75" thickBot="1">
      <c r="A78" s="1844" t="s">
        <v>1247</v>
      </c>
      <c r="B78" s="1845"/>
      <c r="C78" s="2839" t="str">
        <f>'Cover '!F5</f>
        <v>(enter name)</v>
      </c>
      <c r="D78" s="2839"/>
      <c r="E78" s="2839"/>
      <c r="F78" s="2839"/>
      <c r="G78" s="2839"/>
      <c r="H78" s="2840"/>
    </row>
    <row r="79" spans="1:8">
      <c r="A79" s="1846"/>
      <c r="B79" s="1847"/>
      <c r="C79" s="1845"/>
      <c r="D79" s="1847"/>
      <c r="E79" s="1833"/>
      <c r="F79" s="1833"/>
      <c r="G79" s="1833"/>
      <c r="H79" s="1848"/>
    </row>
    <row r="80" spans="1:8" ht="15.75" thickBot="1">
      <c r="A80" s="1844" t="s">
        <v>98</v>
      </c>
      <c r="B80" s="1845"/>
      <c r="C80" s="2839" t="str">
        <f>'Cover '!F7</f>
        <v>(enter year end)</v>
      </c>
      <c r="D80" s="2839"/>
      <c r="E80" s="2839"/>
      <c r="F80" s="2839"/>
      <c r="G80" s="2839"/>
      <c r="H80" s="2840"/>
    </row>
    <row r="81" spans="1:8" ht="13.5" thickBot="1">
      <c r="A81" s="1849"/>
      <c r="B81" s="1850"/>
      <c r="C81" s="1851"/>
      <c r="D81" s="1851"/>
      <c r="E81" s="1851"/>
      <c r="F81" s="1851"/>
      <c r="G81" s="1851"/>
      <c r="H81" s="1852"/>
    </row>
    <row r="82" spans="1:8" ht="13.5" thickTop="1">
      <c r="A82" s="1847"/>
      <c r="B82" s="1853"/>
      <c r="C82" s="1845"/>
      <c r="D82" s="1845"/>
      <c r="E82" s="1845"/>
      <c r="F82" s="1845"/>
      <c r="G82" s="1845"/>
      <c r="H82" s="1853"/>
    </row>
    <row r="83" spans="1:8" s="1490" customFormat="1" ht="13.5" thickBot="1">
      <c r="A83" s="1520"/>
      <c r="B83" s="1487"/>
      <c r="C83" s="1488"/>
      <c r="D83" s="1521"/>
      <c r="E83" s="1489"/>
      <c r="F83" s="1489"/>
      <c r="G83" s="1522"/>
      <c r="H83" s="1854" t="s">
        <v>371</v>
      </c>
    </row>
    <row r="84" spans="1:8" ht="16.5" thickTop="1">
      <c r="A84" s="1491"/>
      <c r="B84" s="1492"/>
      <c r="C84" s="2199" t="s">
        <v>281</v>
      </c>
      <c r="D84" s="2200"/>
      <c r="E84" s="2201" t="s">
        <v>282</v>
      </c>
      <c r="F84" s="2202"/>
      <c r="G84" s="1493" t="s">
        <v>1434</v>
      </c>
      <c r="H84" s="1536" t="s">
        <v>1435</v>
      </c>
    </row>
    <row r="85" spans="1:8" ht="15.75">
      <c r="A85" s="1494" t="s">
        <v>264</v>
      </c>
      <c r="B85" s="1495"/>
      <c r="C85" s="1496" t="s">
        <v>1436</v>
      </c>
      <c r="D85" s="1497" t="s">
        <v>1437</v>
      </c>
      <c r="E85" s="1498" t="s">
        <v>1436</v>
      </c>
      <c r="F85" s="1499" t="s">
        <v>1437</v>
      </c>
      <c r="G85" s="1500" t="s">
        <v>862</v>
      </c>
      <c r="H85" s="2207" t="s">
        <v>1438</v>
      </c>
    </row>
    <row r="86" spans="1:8" ht="24" customHeight="1">
      <c r="A86" s="1742">
        <v>1</v>
      </c>
      <c r="B86" s="1505" t="s">
        <v>1439</v>
      </c>
      <c r="C86" s="1862">
        <f>SUM(C87:C88)</f>
        <v>0</v>
      </c>
      <c r="D86" s="1862">
        <f>SUM(D87:D88)</f>
        <v>0</v>
      </c>
      <c r="E86" s="1862">
        <f>SUM(E87:E88)</f>
        <v>0</v>
      </c>
      <c r="F86" s="1862">
        <f>SUM(F87:F88)</f>
        <v>0</v>
      </c>
      <c r="G86" s="1862">
        <f>SUM(G87:G88)</f>
        <v>0</v>
      </c>
      <c r="H86" s="2222">
        <f>G86:G101-C86:C101-D86:D101-E86:E101-F86:F101</f>
        <v>0</v>
      </c>
    </row>
    <row r="87" spans="1:8" ht="15">
      <c r="A87" s="1743"/>
      <c r="B87" s="1800" t="s">
        <v>1137</v>
      </c>
      <c r="C87" s="1739"/>
      <c r="D87" s="1739"/>
      <c r="E87" s="1739"/>
      <c r="F87" s="1739"/>
      <c r="G87" s="1739"/>
      <c r="H87" s="2222">
        <f>G87:G101-C87:C101-D87:D101-E87:E101-F87:F101</f>
        <v>0</v>
      </c>
    </row>
    <row r="88" spans="1:8" ht="15">
      <c r="A88" s="1747"/>
      <c r="B88" s="1800" t="s">
        <v>1140</v>
      </c>
      <c r="C88" s="1739"/>
      <c r="D88" s="1739"/>
      <c r="E88" s="1739"/>
      <c r="F88" s="1739"/>
      <c r="G88" s="1739"/>
      <c r="H88" s="2222">
        <f>G88:G101-C88:C101-D88:D101-E88:E101-F88:F101</f>
        <v>0</v>
      </c>
    </row>
    <row r="89" spans="1:8" ht="24" customHeight="1">
      <c r="A89" s="1742">
        <v>2</v>
      </c>
      <c r="B89" s="1748" t="s">
        <v>92</v>
      </c>
      <c r="C89" s="1862">
        <f>SUM(C90:C95)</f>
        <v>0</v>
      </c>
      <c r="D89" s="1862">
        <f>SUM(D90:D95)</f>
        <v>0</v>
      </c>
      <c r="E89" s="1862">
        <f>SUM(E90:E95)</f>
        <v>0</v>
      </c>
      <c r="F89" s="1862">
        <f>SUM(F90:F95)</f>
        <v>0</v>
      </c>
      <c r="G89" s="1862">
        <f>SUM(G90:G95)</f>
        <v>0</v>
      </c>
      <c r="H89" s="2222">
        <f>G89:G101-C89:C101-D89:D101-E89:E101-F89:F101</f>
        <v>0</v>
      </c>
    </row>
    <row r="90" spans="1:8" ht="15">
      <c r="A90" s="1743"/>
      <c r="B90" s="1506" t="s">
        <v>1440</v>
      </c>
      <c r="C90" s="1739"/>
      <c r="D90" s="1739"/>
      <c r="E90" s="1739"/>
      <c r="F90" s="1739"/>
      <c r="G90" s="1739"/>
      <c r="H90" s="2222">
        <f>G90:G101-C90:C101-D90:D101-E90:E101-F90:F101</f>
        <v>0</v>
      </c>
    </row>
    <row r="91" spans="1:8" ht="15">
      <c r="A91" s="1743"/>
      <c r="B91" s="1506" t="s">
        <v>1441</v>
      </c>
      <c r="C91" s="1739"/>
      <c r="D91" s="1739"/>
      <c r="E91" s="1739"/>
      <c r="F91" s="1739"/>
      <c r="G91" s="1739"/>
      <c r="H91" s="2222">
        <f>G91:G101-C91:C101-D91:D101-E91:E101-F91:F101</f>
        <v>0</v>
      </c>
    </row>
    <row r="92" spans="1:8" ht="15">
      <c r="A92" s="1743"/>
      <c r="B92" s="1506" t="s">
        <v>1455</v>
      </c>
      <c r="C92" s="1739"/>
      <c r="D92" s="1739"/>
      <c r="E92" s="1739"/>
      <c r="F92" s="1739"/>
      <c r="G92" s="1739"/>
      <c r="H92" s="2222">
        <f>G92:G101-C92:C101-D92:D101-E92:E101-F92:F101</f>
        <v>0</v>
      </c>
    </row>
    <row r="93" spans="1:8" ht="15">
      <c r="A93" s="1743"/>
      <c r="B93" s="1506" t="s">
        <v>1456</v>
      </c>
      <c r="C93" s="1739"/>
      <c r="D93" s="1739"/>
      <c r="E93" s="1739"/>
      <c r="F93" s="1739"/>
      <c r="G93" s="1739"/>
      <c r="H93" s="2222">
        <f>G93:G101-C93:C101-D93:D101-E93:E101-F93:F101</f>
        <v>0</v>
      </c>
    </row>
    <row r="94" spans="1:8" ht="15" customHeight="1">
      <c r="A94" s="1742"/>
      <c r="B94" s="1506" t="s">
        <v>1457</v>
      </c>
      <c r="C94" s="1739"/>
      <c r="D94" s="1739"/>
      <c r="E94" s="1739"/>
      <c r="F94" s="1739"/>
      <c r="G94" s="1739"/>
      <c r="H94" s="2222">
        <f>G94:G101-C94:C101-D94:D101-E94:E101-F94:F101</f>
        <v>0</v>
      </c>
    </row>
    <row r="95" spans="1:8" ht="15" customHeight="1">
      <c r="A95" s="1742"/>
      <c r="B95" s="1506" t="s">
        <v>1139</v>
      </c>
      <c r="C95" s="1739"/>
      <c r="D95" s="1739"/>
      <c r="E95" s="1739"/>
      <c r="F95" s="1739"/>
      <c r="G95" s="1739"/>
      <c r="H95" s="2222">
        <f>G95:G101-C95:C101-D95:D101-E95:E101-F95:F101</f>
        <v>0</v>
      </c>
    </row>
    <row r="96" spans="1:8" ht="24" customHeight="1">
      <c r="A96" s="1742">
        <v>3</v>
      </c>
      <c r="B96" s="1505" t="s">
        <v>1458</v>
      </c>
      <c r="C96" s="1739"/>
      <c r="D96" s="1739"/>
      <c r="E96" s="1739"/>
      <c r="F96" s="1739"/>
      <c r="G96" s="1739"/>
      <c r="H96" s="2222">
        <f>G96:G101-C96:C101-D96:D101-E96:E101-F96:F101</f>
        <v>0</v>
      </c>
    </row>
    <row r="97" spans="1:8" ht="24" customHeight="1">
      <c r="A97" s="1742">
        <v>4</v>
      </c>
      <c r="B97" s="1505" t="s">
        <v>1459</v>
      </c>
      <c r="C97" s="1739"/>
      <c r="D97" s="1739"/>
      <c r="E97" s="1739"/>
      <c r="F97" s="1739"/>
      <c r="G97" s="1739"/>
      <c r="H97" s="2222">
        <f>G97:G101-C97:C101-D97:D101-E97:E101-F97:F101</f>
        <v>0</v>
      </c>
    </row>
    <row r="98" spans="1:8" ht="24" customHeight="1">
      <c r="A98" s="1742">
        <v>5</v>
      </c>
      <c r="B98" s="1505" t="s">
        <v>1460</v>
      </c>
      <c r="C98" s="1739"/>
      <c r="D98" s="1739"/>
      <c r="E98" s="1739"/>
      <c r="F98" s="1739"/>
      <c r="G98" s="1739"/>
      <c r="H98" s="2222">
        <f>G98:G101-C98:C101-D98:D101-E98:E101-F98:F101</f>
        <v>0</v>
      </c>
    </row>
    <row r="99" spans="1:8" ht="24" customHeight="1">
      <c r="A99" s="1742">
        <v>6</v>
      </c>
      <c r="B99" s="1505" t="s">
        <v>1461</v>
      </c>
      <c r="C99" s="1739"/>
      <c r="D99" s="1739"/>
      <c r="E99" s="1739"/>
      <c r="F99" s="1739"/>
      <c r="G99" s="1739"/>
      <c r="H99" s="2222">
        <f>G99:G101-C99:C101-D99:D101-E99:E101-F99:F101</f>
        <v>0</v>
      </c>
    </row>
    <row r="100" spans="1:8" ht="24" customHeight="1">
      <c r="A100" s="1742">
        <v>7</v>
      </c>
      <c r="B100" s="1505" t="s">
        <v>1462</v>
      </c>
      <c r="C100" s="1739"/>
      <c r="D100" s="1739"/>
      <c r="E100" s="1739"/>
      <c r="F100" s="1739"/>
      <c r="G100" s="1739"/>
      <c r="H100" s="2222">
        <f>G100:G101-C100:C101-D100:D101-E100:E101-F100:F101</f>
        <v>0</v>
      </c>
    </row>
    <row r="101" spans="1:8" ht="23.25" customHeight="1" thickBot="1">
      <c r="A101" s="1504">
        <v>8</v>
      </c>
      <c r="B101" s="1510" t="s">
        <v>1463</v>
      </c>
      <c r="C101" s="1739"/>
      <c r="D101" s="1739"/>
      <c r="E101" s="1739"/>
      <c r="F101" s="1739"/>
      <c r="G101" s="1739"/>
      <c r="H101" s="2222">
        <f>G101:G101-C101:C101-D101:D101-E101:E101-F101:F101</f>
        <v>0</v>
      </c>
    </row>
    <row r="102" spans="1:8" ht="18.75" customHeight="1" thickTop="1">
      <c r="A102" s="1523"/>
      <c r="B102" s="1524"/>
      <c r="C102" s="1525"/>
      <c r="D102" s="1525"/>
      <c r="E102" s="1525"/>
      <c r="F102" s="1863"/>
      <c r="G102" s="1512"/>
      <c r="H102" s="1526"/>
    </row>
    <row r="103" spans="1:8">
      <c r="A103" s="1154" t="s">
        <v>496</v>
      </c>
      <c r="C103" s="1514"/>
      <c r="D103" s="1514"/>
      <c r="E103" s="1514"/>
      <c r="F103" s="1515"/>
      <c r="G103" s="1515"/>
      <c r="H103" s="1527"/>
    </row>
    <row r="104" spans="1:8">
      <c r="A104" s="1154" t="s">
        <v>497</v>
      </c>
      <c r="C104" s="1514"/>
      <c r="D104" s="1514"/>
      <c r="E104" s="1514"/>
      <c r="F104" s="1514"/>
      <c r="G104" s="1514"/>
      <c r="H104" s="1528"/>
    </row>
    <row r="105" spans="1:8">
      <c r="A105" s="1154" t="s">
        <v>1573</v>
      </c>
      <c r="C105" s="1514"/>
      <c r="D105" s="1514"/>
      <c r="E105" s="1514"/>
      <c r="F105" s="1514"/>
      <c r="G105" s="1514"/>
      <c r="H105" s="1528"/>
    </row>
    <row r="106" spans="1:8" ht="13.5" thickBot="1">
      <c r="A106" s="1529"/>
      <c r="B106" s="1857"/>
      <c r="C106" s="1857"/>
      <c r="D106" s="1518"/>
      <c r="E106" s="1518"/>
      <c r="F106" s="1518"/>
      <c r="G106" s="1518"/>
      <c r="H106" s="1530"/>
    </row>
    <row r="107" spans="1:8" s="1535" customFormat="1" ht="13.5" thickTop="1">
      <c r="A107" s="2209"/>
      <c r="B107" s="2210" t="s">
        <v>1574</v>
      </c>
      <c r="C107" s="2211">
        <f>$C$86:$G$86-$C$87:$G$87-$C$88:$G$88</f>
        <v>0</v>
      </c>
      <c r="D107" s="2211">
        <f>$C$86:$G$86-$C$87:$G$87-$C$88:$G$88</f>
        <v>0</v>
      </c>
      <c r="E107" s="2211">
        <f>$C$86:$G$86-$C$87:$G$87-$C$88:$G$88</f>
        <v>0</v>
      </c>
      <c r="F107" s="2211">
        <f>$C$86:$G$86-$C$87:$G$87-$C$88:$G$88</f>
        <v>0</v>
      </c>
      <c r="G107" s="2211">
        <f>$C$86:$G$86-$C$87:$G$87-$C$88:$G$88</f>
        <v>0</v>
      </c>
      <c r="H107" s="2223"/>
    </row>
    <row r="108" spans="1:8" s="1535" customFormat="1">
      <c r="A108" s="2213"/>
      <c r="B108" s="2214" t="s">
        <v>1575</v>
      </c>
      <c r="C108" s="2215">
        <f>$C$89:$G$89-$C$90:$G$90-$C$91:$G$91-$C$92:$G$92-$C$93:$G$93-$C$94:$G$94-$C$95:$G$95</f>
        <v>0</v>
      </c>
      <c r="D108" s="2215">
        <f>$C$89:$G$89-$C$90:$G$90-$C$91:$G$91-$C$92:$G$92-$C$93:$G$93-$C$94:$G$94-$C$95:$G$95</f>
        <v>0</v>
      </c>
      <c r="E108" s="2215">
        <f>$C$89:$G$89-$C$90:$G$90-$C$91:$G$91-$C$92:$G$92-$C$93:$G$93-$C$94:$G$94-$C$95:$G$95</f>
        <v>0</v>
      </c>
      <c r="F108" s="2215">
        <f>$C$89:$G$89-$C$90:$G$90-$C$91:$G$91-$C$92:$G$92-$C$93:$G$93-$C$94:$G$94-$C$95:$G$95</f>
        <v>0</v>
      </c>
      <c r="G108" s="2216">
        <f>$C$89:$G$89-$C$90:$G$90-$C$91:$G$91-$C$92:$G$92-$C$93:$G$93-$C$94:$G$94-$C$95:$G$95</f>
        <v>0</v>
      </c>
      <c r="H108" s="2223"/>
    </row>
    <row r="109" spans="1:8" s="1535" customFormat="1" ht="13.5" thickBot="1">
      <c r="A109" s="2218"/>
      <c r="B109" s="2219" t="s">
        <v>1576</v>
      </c>
      <c r="C109" s="2220">
        <f>$C$101:$G$101-$C$86:$G$86-$C$89:$G$89-$C$96:$G$96-$C$97:$G$97-$C$98:$G$98-$C$99:$G$99-$C$100:$G$100</f>
        <v>0</v>
      </c>
      <c r="D109" s="2220">
        <f>$C$101:$G$101-$C$86:$G$86-$C$89:$G$89-$C$96:$G$96-$C$97:$G$97-$C$98:$G$98-$C$99:$G$99-$C$100:$G$100</f>
        <v>0</v>
      </c>
      <c r="E109" s="2220">
        <f>$C$101:$G$101-$C$86:$G$86-$C$89:$G$89-$C$96:$G$96-$C$97:$G$97-$C$98:$G$98-$C$99:$G$99-$C$100:$G$100</f>
        <v>0</v>
      </c>
      <c r="F109" s="2220">
        <f>$C$101:$G$101-$C$86:$G$86-$C$89:$G$89-$C$96:$G$96-$C$97:$G$97-$C$98:$G$98-$C$99:$G$99-$C$100:$G$100</f>
        <v>0</v>
      </c>
      <c r="G109" s="2220">
        <f>$C$101:$G$101-$C$86:$G$86-$C$89:$G$89-$C$96:$G$96-$C$97:$G$97-$C$98:$G$98-$C$99:$G$99-$C$100:$G$100</f>
        <v>0</v>
      </c>
      <c r="H109" s="2223"/>
    </row>
    <row r="110" spans="1:8" ht="13.5" thickTop="1">
      <c r="A110" s="1531"/>
      <c r="B110" s="1531"/>
      <c r="C110" s="1178"/>
      <c r="D110" s="1178"/>
      <c r="E110" s="1178"/>
      <c r="F110" s="1178"/>
      <c r="G110" s="1178"/>
      <c r="H110" s="1532"/>
    </row>
    <row r="111" spans="1:8">
      <c r="A111" s="1533"/>
      <c r="B111" s="1533"/>
      <c r="C111" s="1534"/>
      <c r="D111" s="1534"/>
      <c r="E111" s="1534"/>
      <c r="F111" s="1534"/>
      <c r="G111" s="1534"/>
      <c r="H111" s="1532"/>
    </row>
    <row r="112" spans="1:8">
      <c r="A112" s="1533"/>
      <c r="B112" s="1533"/>
      <c r="C112" s="1534"/>
      <c r="D112" s="1534"/>
      <c r="E112" s="1534"/>
      <c r="F112" s="1534"/>
      <c r="G112" s="1534"/>
      <c r="H112" s="1532"/>
    </row>
    <row r="113" spans="1:8">
      <c r="A113" s="1533"/>
      <c r="B113" s="1533"/>
      <c r="C113" s="1534"/>
      <c r="D113" s="1534"/>
      <c r="E113" s="1534"/>
      <c r="F113" s="1534"/>
      <c r="G113" s="1534"/>
      <c r="H113" s="1532"/>
    </row>
    <row r="114" spans="1:8">
      <c r="A114" s="1533"/>
      <c r="B114" s="1533"/>
      <c r="C114" s="1534"/>
      <c r="D114" s="1534"/>
      <c r="E114" s="1534"/>
      <c r="F114" s="1534"/>
      <c r="G114" s="1534"/>
      <c r="H114" s="1532"/>
    </row>
    <row r="115" spans="1:8">
      <c r="A115" s="1533"/>
      <c r="B115" s="1533"/>
      <c r="C115" s="1534"/>
      <c r="D115" s="1534"/>
      <c r="E115" s="1534"/>
      <c r="F115" s="1534"/>
      <c r="G115" s="1534"/>
      <c r="H115" s="1532"/>
    </row>
    <row r="116" spans="1:8">
      <c r="A116" s="1533"/>
      <c r="B116" s="1533"/>
      <c r="C116" s="1534"/>
      <c r="D116" s="1534"/>
      <c r="E116" s="1534"/>
      <c r="F116" s="1534"/>
      <c r="G116" s="1534"/>
      <c r="H116" s="1532"/>
    </row>
    <row r="117" spans="1:8">
      <c r="A117" s="1533"/>
      <c r="B117" s="1533"/>
      <c r="C117" s="1534"/>
      <c r="D117" s="1534"/>
      <c r="E117" s="1534"/>
      <c r="F117" s="1534"/>
      <c r="G117" s="1534"/>
      <c r="H117" s="1532"/>
    </row>
    <row r="118" spans="1:8">
      <c r="A118" s="1533"/>
      <c r="B118" s="1533"/>
      <c r="C118" s="1534"/>
      <c r="D118" s="1534"/>
      <c r="E118" s="1534"/>
      <c r="F118" s="1534"/>
      <c r="G118" s="1534"/>
      <c r="H118" s="1532"/>
    </row>
    <row r="119" spans="1:8">
      <c r="A119" s="1533"/>
      <c r="B119" s="1533"/>
      <c r="C119" s="1534"/>
      <c r="D119" s="1534"/>
      <c r="E119" s="1534"/>
      <c r="F119" s="1534"/>
      <c r="G119" s="1534"/>
      <c r="H119" s="1532"/>
    </row>
    <row r="120" spans="1:8">
      <c r="A120" s="1533"/>
      <c r="B120" s="1533"/>
      <c r="C120" s="1534"/>
      <c r="D120" s="1534"/>
      <c r="E120" s="1534"/>
      <c r="F120" s="1534"/>
      <c r="G120" s="1534"/>
      <c r="H120" s="1532"/>
    </row>
    <row r="121" spans="1:8">
      <c r="A121" s="1533"/>
      <c r="B121" s="1533"/>
      <c r="C121" s="1534"/>
      <c r="D121" s="1534"/>
      <c r="E121" s="1534"/>
      <c r="F121" s="1534"/>
      <c r="G121" s="1534"/>
      <c r="H121" s="1532"/>
    </row>
    <row r="122" spans="1:8">
      <c r="A122" s="1533"/>
      <c r="B122" s="1533"/>
      <c r="C122" s="1534"/>
      <c r="D122" s="1534"/>
      <c r="E122" s="1534"/>
      <c r="F122" s="1534"/>
      <c r="G122" s="1534"/>
      <c r="H122" s="1532"/>
    </row>
    <row r="123" spans="1:8">
      <c r="A123" s="1533"/>
      <c r="B123" s="1533"/>
      <c r="C123" s="1534"/>
      <c r="D123" s="1534"/>
      <c r="E123" s="1534"/>
      <c r="F123" s="1534"/>
      <c r="G123" s="1534"/>
      <c r="H123" s="1532"/>
    </row>
    <row r="124" spans="1:8">
      <c r="A124" s="1533"/>
      <c r="B124" s="1533"/>
      <c r="C124" s="1534"/>
      <c r="D124" s="1534"/>
      <c r="E124" s="1534"/>
      <c r="F124" s="1534"/>
      <c r="G124" s="1534"/>
      <c r="H124" s="1532"/>
    </row>
    <row r="125" spans="1:8">
      <c r="A125" s="1533"/>
      <c r="B125" s="1533"/>
      <c r="C125" s="1534"/>
      <c r="D125" s="1534"/>
      <c r="E125" s="1534"/>
      <c r="F125" s="1534"/>
      <c r="G125" s="1534"/>
      <c r="H125" s="1532"/>
    </row>
    <row r="126" spans="1:8">
      <c r="A126" s="1533"/>
      <c r="B126" s="1533"/>
      <c r="C126" s="1534"/>
      <c r="D126" s="1534"/>
      <c r="E126" s="1534"/>
      <c r="F126" s="1534"/>
      <c r="G126" s="1534"/>
      <c r="H126" s="1532"/>
    </row>
    <row r="127" spans="1:8">
      <c r="A127" s="1533"/>
      <c r="B127" s="1533"/>
      <c r="C127" s="1534"/>
      <c r="D127" s="1534"/>
      <c r="E127" s="1534"/>
      <c r="F127" s="1534"/>
      <c r="G127" s="1534"/>
      <c r="H127" s="1532"/>
    </row>
    <row r="128" spans="1:8">
      <c r="A128" s="1533"/>
      <c r="B128" s="1533"/>
      <c r="C128" s="1534"/>
      <c r="D128" s="1534"/>
      <c r="E128" s="1534"/>
      <c r="F128" s="1534"/>
      <c r="G128" s="1534"/>
      <c r="H128" s="1532"/>
    </row>
    <row r="129" spans="1:8">
      <c r="A129" s="1533"/>
      <c r="B129" s="1533"/>
      <c r="C129" s="1534"/>
      <c r="D129" s="1534"/>
      <c r="E129" s="1534"/>
      <c r="F129" s="1534"/>
      <c r="G129" s="1534"/>
      <c r="H129" s="1532"/>
    </row>
    <row r="130" spans="1:8">
      <c r="A130" s="1533"/>
      <c r="B130" s="1533"/>
      <c r="C130" s="1534"/>
      <c r="D130" s="1534"/>
      <c r="E130" s="1534"/>
      <c r="F130" s="1534"/>
      <c r="G130" s="1534"/>
      <c r="H130" s="1532"/>
    </row>
    <row r="131" spans="1:8">
      <c r="A131" s="1533"/>
      <c r="B131" s="1533"/>
      <c r="C131" s="1534"/>
      <c r="D131" s="1534"/>
      <c r="E131" s="1534"/>
      <c r="F131" s="1534"/>
      <c r="G131" s="1534"/>
      <c r="H131" s="1532"/>
    </row>
    <row r="135" spans="1:8">
      <c r="A135" s="1858" t="s">
        <v>1425</v>
      </c>
      <c r="B135" s="1519"/>
      <c r="C135" s="1519"/>
      <c r="D135" s="1519"/>
      <c r="E135" s="1519"/>
      <c r="F135" s="1519"/>
      <c r="G135" s="1801"/>
      <c r="H135" s="1859" t="s">
        <v>1078</v>
      </c>
    </row>
    <row r="136" spans="1:8">
      <c r="A136" s="1860" t="s">
        <v>947</v>
      </c>
      <c r="H136" s="1861" t="s">
        <v>948</v>
      </c>
    </row>
  </sheetData>
  <sheetProtection password="CF7A" sheet="1" objects="1" scenarios="1"/>
  <mergeCells count="4">
    <mergeCell ref="C9:H9"/>
    <mergeCell ref="C11:H11"/>
    <mergeCell ref="C78:H78"/>
    <mergeCell ref="C80:H80"/>
  </mergeCells>
  <phoneticPr fontId="27" type="noConversion"/>
  <dataValidations count="1">
    <dataValidation allowBlank="1" showInputMessage="1" sqref="B37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7" fitToHeight="2" orientation="portrait" horizontalDpi="4294967292" r:id="rId1"/>
  <headerFooter alignWithMargins="0"/>
  <rowBreaks count="2" manualBreakCount="2">
    <brk id="68" max="7" man="1"/>
    <brk id="69" max="16383" man="1"/>
  </rowBreaks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sheetPr codeName="Sheet2" enableFormatConditionsCalculation="0">
    <pageSetUpPr fitToPage="1"/>
  </sheetPr>
  <dimension ref="A1:U38"/>
  <sheetViews>
    <sheetView view="pageBreakPreview" topLeftCell="A13" zoomScale="60" zoomScaleNormal="75" workbookViewId="0">
      <selection activeCell="S36" sqref="S36"/>
    </sheetView>
  </sheetViews>
  <sheetFormatPr defaultColWidth="9.140625" defaultRowHeight="12.75"/>
  <cols>
    <col min="1" max="1" width="3.7109375" style="1152" customWidth="1"/>
    <col min="2" max="2" width="27.42578125" style="1152" customWidth="1"/>
    <col min="3" max="4" width="10.5703125" style="1152" customWidth="1"/>
    <col min="5" max="5" width="11.5703125" style="1153" customWidth="1"/>
    <col min="6" max="6" width="12.85546875" style="1153" customWidth="1"/>
    <col min="7" max="10" width="10.5703125" style="1153" customWidth="1"/>
    <col min="11" max="13" width="14.28515625" style="1153" customWidth="1"/>
    <col min="14" max="14" width="10.5703125" style="1153" customWidth="1"/>
    <col min="15" max="16" width="10.7109375" style="1153" customWidth="1"/>
    <col min="17" max="17" width="10.5703125" style="1153" customWidth="1"/>
    <col min="18" max="18" width="10.7109375" style="1153" customWidth="1"/>
    <col min="19" max="19" width="11.7109375" style="1153" customWidth="1"/>
    <col min="20" max="20" width="10.140625" style="1153" customWidth="1"/>
    <col min="21" max="16384" width="9.140625" style="1153"/>
  </cols>
  <sheetData>
    <row r="1" spans="1:20">
      <c r="A1" s="1833"/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</row>
    <row r="2" spans="1:20">
      <c r="A2" s="1833"/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</row>
    <row r="3" spans="1:20">
      <c r="A3" s="1833"/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</row>
    <row r="4" spans="1:20">
      <c r="A4" s="1833"/>
      <c r="B4" s="1833"/>
      <c r="C4" s="1833"/>
      <c r="D4" s="1833"/>
      <c r="E4" s="1833"/>
      <c r="F4" s="1833"/>
      <c r="G4" s="1833"/>
      <c r="H4" s="1833"/>
      <c r="I4" s="1833"/>
      <c r="J4" s="1833"/>
      <c r="K4" s="1833"/>
      <c r="L4" s="1833"/>
      <c r="M4" s="1833"/>
      <c r="N4" s="1833"/>
      <c r="O4" s="1833"/>
      <c r="P4" s="1833"/>
      <c r="Q4" s="1833"/>
      <c r="R4" s="1833"/>
      <c r="S4" s="1833"/>
    </row>
    <row r="5" spans="1:20" ht="15">
      <c r="A5" s="1834" t="s">
        <v>1424</v>
      </c>
      <c r="B5" s="1835"/>
      <c r="C5" s="1833"/>
      <c r="D5" s="1836"/>
      <c r="E5" s="1833"/>
      <c r="F5" s="1833"/>
      <c r="G5" s="1833"/>
      <c r="H5" s="1833"/>
      <c r="I5" s="1833"/>
      <c r="J5" s="1833"/>
      <c r="K5" s="1833"/>
      <c r="L5" s="1833"/>
      <c r="M5" s="1864"/>
      <c r="N5" s="1833"/>
      <c r="O5" s="1833"/>
      <c r="P5" s="1833"/>
      <c r="Q5" s="1833"/>
      <c r="R5" s="1833"/>
      <c r="S5" s="1833"/>
    </row>
    <row r="6" spans="1:20" ht="15.75">
      <c r="A6" s="1837" t="s">
        <v>765</v>
      </c>
      <c r="B6" s="1838"/>
      <c r="C6" s="1839"/>
      <c r="D6" s="1836"/>
      <c r="E6" s="1833"/>
      <c r="F6" s="1833"/>
      <c r="G6" s="1833"/>
      <c r="H6" s="1833"/>
      <c r="I6" s="1833"/>
      <c r="J6" s="1833"/>
      <c r="K6" s="1833"/>
      <c r="L6" s="1833"/>
      <c r="M6" s="1864"/>
      <c r="N6" s="1833"/>
      <c r="O6" s="1833"/>
      <c r="P6" s="1833"/>
      <c r="Q6" s="1833"/>
      <c r="R6" s="1833"/>
      <c r="S6" s="1833"/>
    </row>
    <row r="7" spans="1:20" ht="15.75" thickBot="1">
      <c r="A7" s="1834"/>
      <c r="B7" s="1840"/>
      <c r="C7" s="1833"/>
      <c r="D7" s="1836"/>
      <c r="E7" s="1833"/>
      <c r="F7" s="1833"/>
      <c r="G7" s="1833"/>
      <c r="H7" s="1833"/>
      <c r="I7" s="1833"/>
      <c r="J7" s="1833"/>
      <c r="K7" s="1833"/>
      <c r="L7" s="1833"/>
      <c r="M7" s="1864"/>
      <c r="N7" s="1833"/>
      <c r="O7" s="1833"/>
      <c r="P7" s="1833"/>
      <c r="Q7" s="1833"/>
      <c r="R7" s="1833"/>
      <c r="S7" s="1833"/>
    </row>
    <row r="8" spans="1:20" ht="13.5" thickTop="1">
      <c r="A8" s="1841"/>
      <c r="B8" s="1842"/>
      <c r="C8" s="1842"/>
      <c r="D8" s="1842"/>
      <c r="E8" s="1842"/>
      <c r="F8" s="1842"/>
      <c r="G8" s="1842"/>
      <c r="H8" s="1842"/>
      <c r="I8" s="1842"/>
      <c r="J8" s="1842"/>
      <c r="K8" s="1842"/>
      <c r="L8" s="1842"/>
      <c r="M8" s="1842"/>
      <c r="N8" s="1842"/>
      <c r="O8" s="1842"/>
      <c r="P8" s="1842"/>
      <c r="Q8" s="1842"/>
      <c r="R8" s="1842"/>
      <c r="S8" s="1843"/>
    </row>
    <row r="9" spans="1:20" ht="15.75" thickBot="1">
      <c r="A9" s="1844" t="s">
        <v>1247</v>
      </c>
      <c r="B9" s="1845"/>
      <c r="C9" s="1845"/>
      <c r="D9" s="1845"/>
      <c r="E9" s="1845"/>
      <c r="F9" s="1845"/>
      <c r="G9" s="1845"/>
      <c r="H9" s="1845"/>
      <c r="I9" s="1845"/>
      <c r="J9" s="2839" t="str">
        <f>'Cover '!F5</f>
        <v>(enter name)</v>
      </c>
      <c r="K9" s="2839"/>
      <c r="L9" s="2839"/>
      <c r="M9" s="2839"/>
      <c r="N9" s="2839"/>
      <c r="O9" s="2839"/>
      <c r="P9" s="2839"/>
      <c r="Q9" s="2839"/>
      <c r="R9" s="2839"/>
      <c r="S9" s="2840"/>
    </row>
    <row r="10" spans="1:20">
      <c r="A10" s="1846"/>
      <c r="B10" s="1847"/>
      <c r="C10" s="1845"/>
      <c r="D10" s="1847"/>
      <c r="E10" s="1847"/>
      <c r="F10" s="1847"/>
      <c r="G10" s="1847"/>
      <c r="H10" s="1847"/>
      <c r="I10" s="1847"/>
      <c r="J10" s="1833"/>
      <c r="K10" s="1833"/>
      <c r="L10" s="1833"/>
      <c r="M10" s="1833"/>
      <c r="N10" s="1833"/>
      <c r="O10" s="1833"/>
      <c r="P10" s="1833"/>
      <c r="Q10" s="1833"/>
      <c r="R10" s="1833"/>
      <c r="S10" s="1865"/>
    </row>
    <row r="11" spans="1:20" ht="15.75" thickBot="1">
      <c r="A11" s="1844" t="s">
        <v>98</v>
      </c>
      <c r="B11" s="1845"/>
      <c r="C11" s="1845"/>
      <c r="D11" s="1845"/>
      <c r="E11" s="1845"/>
      <c r="F11" s="1845"/>
      <c r="G11" s="1845"/>
      <c r="H11" s="1845"/>
      <c r="I11" s="1845"/>
      <c r="J11" s="2839" t="str">
        <f>'Cover '!F7</f>
        <v>(enter year end)</v>
      </c>
      <c r="K11" s="2839"/>
      <c r="L11" s="2839"/>
      <c r="M11" s="2839"/>
      <c r="N11" s="2839"/>
      <c r="O11" s="2839"/>
      <c r="P11" s="2839"/>
      <c r="Q11" s="2839"/>
      <c r="R11" s="2839"/>
      <c r="S11" s="2840"/>
    </row>
    <row r="12" spans="1:20" ht="13.5" thickBot="1">
      <c r="A12" s="1849"/>
      <c r="B12" s="1850"/>
      <c r="C12" s="1851"/>
      <c r="D12" s="1851"/>
      <c r="E12" s="1851"/>
      <c r="F12" s="1851"/>
      <c r="G12" s="1851"/>
      <c r="H12" s="1851"/>
      <c r="I12" s="1851"/>
      <c r="J12" s="1851"/>
      <c r="K12" s="1851"/>
      <c r="L12" s="1851"/>
      <c r="M12" s="1851"/>
      <c r="N12" s="1851"/>
      <c r="O12" s="1851"/>
      <c r="P12" s="1851"/>
      <c r="Q12" s="1851"/>
      <c r="R12" s="1851"/>
      <c r="S12" s="1866"/>
    </row>
    <row r="13" spans="1:20" ht="13.5" thickTop="1">
      <c r="A13" s="1847"/>
      <c r="B13" s="1853"/>
      <c r="C13" s="1845"/>
      <c r="D13" s="1845"/>
      <c r="E13" s="1845"/>
      <c r="F13" s="1845"/>
      <c r="G13" s="1845"/>
      <c r="H13" s="1845"/>
      <c r="I13" s="1845"/>
      <c r="J13" s="1845"/>
      <c r="K13" s="1845"/>
      <c r="L13" s="1845"/>
      <c r="M13" s="1845"/>
      <c r="N13" s="1845"/>
      <c r="O13" s="1845"/>
      <c r="P13" s="1845"/>
      <c r="Q13" s="1845"/>
      <c r="R13" s="1845"/>
      <c r="S13" s="1853"/>
    </row>
    <row r="14" spans="1:20" s="1157" customFormat="1" ht="15.75" thickBot="1">
      <c r="A14" s="1155"/>
      <c r="B14" s="1155"/>
      <c r="C14" s="1155"/>
      <c r="D14" s="1155"/>
      <c r="E14" s="1156"/>
      <c r="F14" s="1155"/>
      <c r="G14" s="1155"/>
      <c r="H14" s="1155"/>
      <c r="I14" s="1155"/>
      <c r="J14" s="1155"/>
      <c r="K14" s="1155"/>
      <c r="L14" s="1155"/>
      <c r="M14" s="1155"/>
      <c r="N14" s="1155"/>
      <c r="O14" s="1155"/>
      <c r="P14" s="1155"/>
      <c r="Q14" s="1155"/>
      <c r="R14" s="1155"/>
      <c r="S14" s="1854" t="s">
        <v>371</v>
      </c>
    </row>
    <row r="15" spans="1:20" s="1162" customFormat="1" ht="21.75" customHeight="1" thickTop="1">
      <c r="A15" s="1158" t="s">
        <v>985</v>
      </c>
      <c r="B15" s="1159" t="s">
        <v>985</v>
      </c>
      <c r="C15" s="2849" t="s">
        <v>938</v>
      </c>
      <c r="D15" s="2850"/>
      <c r="E15" s="2850"/>
      <c r="F15" s="2850"/>
      <c r="G15" s="2850"/>
      <c r="H15" s="2850"/>
      <c r="I15" s="2850"/>
      <c r="J15" s="2850"/>
      <c r="K15" s="2850"/>
      <c r="L15" s="2850"/>
      <c r="M15" s="2850"/>
      <c r="N15" s="2850"/>
      <c r="O15" s="2850"/>
      <c r="P15" s="2851"/>
      <c r="Q15" s="1160" t="s">
        <v>939</v>
      </c>
      <c r="R15" s="1161"/>
      <c r="S15" s="1539" t="s">
        <v>1596</v>
      </c>
      <c r="T15" s="2841" t="s">
        <v>831</v>
      </c>
    </row>
    <row r="16" spans="1:20" s="1162" customFormat="1" ht="36.75" customHeight="1">
      <c r="A16" s="1163"/>
      <c r="B16" s="1164" t="s">
        <v>1597</v>
      </c>
      <c r="C16" s="1170" t="s">
        <v>250</v>
      </c>
      <c r="D16" s="2846" t="s">
        <v>249</v>
      </c>
      <c r="E16" s="2847"/>
      <c r="F16" s="2847"/>
      <c r="G16" s="2847"/>
      <c r="H16" s="2847"/>
      <c r="I16" s="2847"/>
      <c r="J16" s="2847"/>
      <c r="K16" s="2847"/>
      <c r="L16" s="2847"/>
      <c r="M16" s="2847"/>
      <c r="N16" s="2847"/>
      <c r="O16" s="2848"/>
      <c r="P16" s="2852" t="s">
        <v>545</v>
      </c>
      <c r="Q16" s="1166" t="s">
        <v>250</v>
      </c>
      <c r="R16" s="1167" t="s">
        <v>249</v>
      </c>
      <c r="S16" s="1540"/>
      <c r="T16" s="2842"/>
    </row>
    <row r="17" spans="1:21" s="1162" customFormat="1" ht="80.099999999999994" customHeight="1">
      <c r="A17" s="1168"/>
      <c r="B17" s="1169"/>
      <c r="C17" s="1165" t="s">
        <v>862</v>
      </c>
      <c r="D17" s="1165" t="s">
        <v>292</v>
      </c>
      <c r="E17" s="1780" t="s">
        <v>293</v>
      </c>
      <c r="F17" s="1780" t="s">
        <v>836</v>
      </c>
      <c r="G17" s="1165" t="s">
        <v>1598</v>
      </c>
      <c r="H17" s="1780" t="s">
        <v>1295</v>
      </c>
      <c r="I17" s="2364" t="s">
        <v>811</v>
      </c>
      <c r="J17" s="2364" t="s">
        <v>812</v>
      </c>
      <c r="K17" s="1780" t="s">
        <v>295</v>
      </c>
      <c r="L17" s="1165" t="s">
        <v>1599</v>
      </c>
      <c r="M17" s="1170" t="s">
        <v>941</v>
      </c>
      <c r="N17" s="1171" t="s">
        <v>1308</v>
      </c>
      <c r="O17" s="2224" t="s">
        <v>546</v>
      </c>
      <c r="P17" s="2853"/>
      <c r="Q17" s="1165" t="s">
        <v>862</v>
      </c>
      <c r="R17" s="1172" t="s">
        <v>862</v>
      </c>
      <c r="S17" s="1541" t="s">
        <v>669</v>
      </c>
      <c r="T17" s="1831" t="s">
        <v>832</v>
      </c>
    </row>
    <row r="18" spans="1:21" s="1175" customFormat="1" ht="33" customHeight="1">
      <c r="A18" s="1173" t="s">
        <v>1600</v>
      </c>
      <c r="B18" s="1174" t="s">
        <v>1601</v>
      </c>
      <c r="C18" s="1537"/>
      <c r="D18" s="1537"/>
      <c r="E18" s="1537"/>
      <c r="F18" s="1537"/>
      <c r="G18" s="1537"/>
      <c r="H18" s="1537"/>
      <c r="I18" s="1537"/>
      <c r="J18" s="1537"/>
      <c r="K18" s="1537"/>
      <c r="L18" s="1537"/>
      <c r="M18" s="1537"/>
      <c r="N18" s="1537"/>
      <c r="O18" s="2225">
        <f t="shared" ref="O18:O23" si="0">SUM(D18:N18)</f>
        <v>0</v>
      </c>
      <c r="P18" s="2225">
        <f t="shared" ref="P18:P23" si="1">C18+O18</f>
        <v>0</v>
      </c>
      <c r="Q18" s="1537"/>
      <c r="R18" s="1537"/>
      <c r="S18" s="2226">
        <f t="shared" ref="S18:S23" si="2">SUM(C18:N18)-SUM(P18)</f>
        <v>0</v>
      </c>
      <c r="T18" s="1832">
        <f>'IFR 20.70'!F23</f>
        <v>0</v>
      </c>
      <c r="U18" s="1779"/>
    </row>
    <row r="19" spans="1:21" s="1175" customFormat="1" ht="33" customHeight="1">
      <c r="A19" s="1176"/>
      <c r="B19" s="1817" t="s">
        <v>828</v>
      </c>
      <c r="C19" s="1537"/>
      <c r="D19" s="1537"/>
      <c r="E19" s="1537"/>
      <c r="F19" s="1537"/>
      <c r="G19" s="1537"/>
      <c r="H19" s="1537"/>
      <c r="I19" s="1537"/>
      <c r="J19" s="1537"/>
      <c r="K19" s="1537"/>
      <c r="L19" s="1537"/>
      <c r="M19" s="1537"/>
      <c r="N19" s="1537"/>
      <c r="O19" s="2225">
        <f t="shared" si="0"/>
        <v>0</v>
      </c>
      <c r="P19" s="2225">
        <f t="shared" si="1"/>
        <v>0</v>
      </c>
      <c r="Q19" s="1537"/>
      <c r="R19" s="1537"/>
      <c r="S19" s="2226">
        <f t="shared" si="2"/>
        <v>0</v>
      </c>
      <c r="T19" s="1832">
        <f>'IFR 20.70'!F25</f>
        <v>0</v>
      </c>
    </row>
    <row r="20" spans="1:21" s="1175" customFormat="1" ht="33" customHeight="1">
      <c r="A20" s="1176"/>
      <c r="B20" s="1818" t="s">
        <v>829</v>
      </c>
      <c r="C20" s="1537"/>
      <c r="D20" s="1537"/>
      <c r="E20" s="1537"/>
      <c r="F20" s="1537"/>
      <c r="G20" s="1537"/>
      <c r="H20" s="1537"/>
      <c r="I20" s="1537"/>
      <c r="J20" s="1537"/>
      <c r="K20" s="1537"/>
      <c r="L20" s="1537"/>
      <c r="M20" s="1537"/>
      <c r="N20" s="1537"/>
      <c r="O20" s="2225">
        <f t="shared" si="0"/>
        <v>0</v>
      </c>
      <c r="P20" s="2225">
        <f t="shared" si="1"/>
        <v>0</v>
      </c>
      <c r="Q20" s="1537"/>
      <c r="R20" s="1537"/>
      <c r="S20" s="2226">
        <f t="shared" si="2"/>
        <v>0</v>
      </c>
      <c r="T20" s="1832">
        <f>'IFR 20.70'!F27</f>
        <v>0</v>
      </c>
    </row>
    <row r="21" spans="1:21" s="1175" customFormat="1" ht="33" customHeight="1">
      <c r="A21" s="1187" t="s">
        <v>1602</v>
      </c>
      <c r="B21" s="1174" t="s">
        <v>1603</v>
      </c>
      <c r="C21" s="1537"/>
      <c r="D21" s="1537"/>
      <c r="E21" s="1537"/>
      <c r="F21" s="1537"/>
      <c r="G21" s="1537"/>
      <c r="H21" s="1537"/>
      <c r="I21" s="1537"/>
      <c r="J21" s="1537"/>
      <c r="K21" s="1537"/>
      <c r="L21" s="1537"/>
      <c r="M21" s="1537"/>
      <c r="N21" s="1537"/>
      <c r="O21" s="2225">
        <f t="shared" si="0"/>
        <v>0</v>
      </c>
      <c r="P21" s="2225">
        <f t="shared" si="1"/>
        <v>0</v>
      </c>
      <c r="Q21" s="1537"/>
      <c r="R21" s="1537"/>
      <c r="S21" s="2226">
        <f t="shared" si="2"/>
        <v>0</v>
      </c>
      <c r="T21" s="1832">
        <f>Q21+R21+S21</f>
        <v>0</v>
      </c>
    </row>
    <row r="22" spans="1:21" s="1175" customFormat="1" ht="33" customHeight="1">
      <c r="A22" s="1176"/>
      <c r="B22" s="1177" t="s">
        <v>940</v>
      </c>
      <c r="C22" s="1537"/>
      <c r="D22" s="1537"/>
      <c r="E22" s="1537"/>
      <c r="F22" s="1537"/>
      <c r="G22" s="1537"/>
      <c r="H22" s="1537"/>
      <c r="I22" s="1537"/>
      <c r="J22" s="1537"/>
      <c r="K22" s="1537"/>
      <c r="L22" s="1537"/>
      <c r="M22" s="1537"/>
      <c r="N22" s="1537"/>
      <c r="O22" s="2225">
        <f t="shared" si="0"/>
        <v>0</v>
      </c>
      <c r="P22" s="2225">
        <f t="shared" si="1"/>
        <v>0</v>
      </c>
      <c r="Q22" s="1537"/>
      <c r="R22" s="1537"/>
      <c r="S22" s="2226">
        <f t="shared" si="2"/>
        <v>0</v>
      </c>
      <c r="T22" s="1832">
        <f>Q22+R22+S22</f>
        <v>0</v>
      </c>
    </row>
    <row r="23" spans="1:21" s="1175" customFormat="1" ht="33" customHeight="1" thickBot="1">
      <c r="A23" s="1218" t="s">
        <v>550</v>
      </c>
      <c r="B23" s="1219" t="s">
        <v>943</v>
      </c>
      <c r="C23" s="1538"/>
      <c r="D23" s="1537"/>
      <c r="E23" s="1537"/>
      <c r="F23" s="1537"/>
      <c r="G23" s="1537"/>
      <c r="H23" s="1537"/>
      <c r="I23" s="1537"/>
      <c r="J23" s="1537"/>
      <c r="K23" s="1537"/>
      <c r="L23" s="1537"/>
      <c r="M23" s="1537"/>
      <c r="N23" s="1537"/>
      <c r="O23" s="2225">
        <f t="shared" si="0"/>
        <v>0</v>
      </c>
      <c r="P23" s="2225">
        <f t="shared" si="1"/>
        <v>0</v>
      </c>
      <c r="Q23" s="1537"/>
      <c r="R23" s="1537"/>
      <c r="S23" s="2226">
        <f t="shared" si="2"/>
        <v>0</v>
      </c>
      <c r="T23" s="1832">
        <f>Q23+R23+S23</f>
        <v>0</v>
      </c>
    </row>
    <row r="24" spans="1:21" ht="14.1" customHeight="1" thickTop="1" thickBot="1">
      <c r="A24" s="1154"/>
      <c r="B24" s="1179"/>
      <c r="C24" s="1508"/>
      <c r="D24" s="1153"/>
      <c r="E24" s="1152"/>
      <c r="F24" s="1152"/>
      <c r="G24" s="1152"/>
      <c r="H24" s="1152"/>
      <c r="I24" s="1152"/>
      <c r="J24" s="1152"/>
      <c r="K24" s="1152"/>
      <c r="L24" s="1152"/>
      <c r="M24" s="1152"/>
      <c r="N24" s="1152"/>
      <c r="O24" s="1152"/>
      <c r="P24" s="1152"/>
      <c r="Q24" s="1152"/>
      <c r="R24" s="1152"/>
      <c r="S24" s="1179"/>
    </row>
    <row r="25" spans="1:21" ht="33" customHeight="1" thickTop="1">
      <c r="A25" s="1783"/>
      <c r="B25" s="1819" t="s">
        <v>830</v>
      </c>
      <c r="C25" s="1867" t="e">
        <f t="shared" ref="C25:R25" si="3">C19/C18</f>
        <v>#DIV/0!</v>
      </c>
      <c r="D25" s="1867" t="e">
        <f t="shared" si="3"/>
        <v>#DIV/0!</v>
      </c>
      <c r="E25" s="1867" t="e">
        <f t="shared" si="3"/>
        <v>#DIV/0!</v>
      </c>
      <c r="F25" s="1867" t="e">
        <f t="shared" si="3"/>
        <v>#DIV/0!</v>
      </c>
      <c r="G25" s="1867" t="e">
        <f t="shared" si="3"/>
        <v>#DIV/0!</v>
      </c>
      <c r="H25" s="1867" t="e">
        <f t="shared" si="3"/>
        <v>#DIV/0!</v>
      </c>
      <c r="I25" s="1867" t="e">
        <f>I19/I18</f>
        <v>#DIV/0!</v>
      </c>
      <c r="J25" s="1867" t="e">
        <f t="shared" si="3"/>
        <v>#DIV/0!</v>
      </c>
      <c r="K25" s="1867" t="e">
        <f t="shared" si="3"/>
        <v>#DIV/0!</v>
      </c>
      <c r="L25" s="1867" t="e">
        <f t="shared" si="3"/>
        <v>#DIV/0!</v>
      </c>
      <c r="M25" s="1867" t="e">
        <f t="shared" si="3"/>
        <v>#DIV/0!</v>
      </c>
      <c r="N25" s="1867" t="e">
        <f t="shared" si="3"/>
        <v>#DIV/0!</v>
      </c>
      <c r="O25" s="1867" t="e">
        <f t="shared" si="3"/>
        <v>#DIV/0!</v>
      </c>
      <c r="P25" s="1867"/>
      <c r="Q25" s="1867" t="e">
        <f t="shared" si="3"/>
        <v>#DIV/0!</v>
      </c>
      <c r="R25" s="1868" t="e">
        <f t="shared" si="3"/>
        <v>#DIV/0!</v>
      </c>
      <c r="S25" s="1781"/>
    </row>
    <row r="26" spans="1:21" ht="14.1" customHeight="1">
      <c r="A26" s="1778"/>
      <c r="B26" s="1179"/>
      <c r="C26" s="1869"/>
      <c r="D26" s="1869"/>
      <c r="E26" s="1808"/>
      <c r="F26" s="1808"/>
      <c r="G26" s="1808"/>
      <c r="H26" s="1808"/>
      <c r="I26" s="1808"/>
      <c r="J26" s="1808"/>
      <c r="K26" s="1808"/>
      <c r="L26" s="1808"/>
      <c r="M26" s="1808"/>
      <c r="N26" s="1808"/>
      <c r="O26" s="1808"/>
      <c r="P26" s="1808"/>
      <c r="Q26" s="1808"/>
      <c r="R26" s="1809"/>
      <c r="S26" s="1781"/>
    </row>
    <row r="27" spans="1:21" ht="33" customHeight="1" thickBot="1">
      <c r="A27" s="1782"/>
      <c r="B27" s="1820" t="s">
        <v>1417</v>
      </c>
      <c r="C27" s="1870" t="e">
        <f t="shared" ref="C27:R27" si="4">C22/C20</f>
        <v>#DIV/0!</v>
      </c>
      <c r="D27" s="1870" t="e">
        <f t="shared" si="4"/>
        <v>#DIV/0!</v>
      </c>
      <c r="E27" s="1870" t="e">
        <f t="shared" si="4"/>
        <v>#DIV/0!</v>
      </c>
      <c r="F27" s="1870" t="e">
        <f t="shared" si="4"/>
        <v>#DIV/0!</v>
      </c>
      <c r="G27" s="1870" t="e">
        <f t="shared" si="4"/>
        <v>#DIV/0!</v>
      </c>
      <c r="H27" s="1870" t="e">
        <f t="shared" si="4"/>
        <v>#DIV/0!</v>
      </c>
      <c r="I27" s="1870" t="e">
        <f>I22/I20</f>
        <v>#DIV/0!</v>
      </c>
      <c r="J27" s="1870" t="e">
        <f t="shared" si="4"/>
        <v>#DIV/0!</v>
      </c>
      <c r="K27" s="1870" t="e">
        <f t="shared" si="4"/>
        <v>#DIV/0!</v>
      </c>
      <c r="L27" s="1870" t="e">
        <f t="shared" si="4"/>
        <v>#DIV/0!</v>
      </c>
      <c r="M27" s="1870" t="e">
        <f t="shared" si="4"/>
        <v>#DIV/0!</v>
      </c>
      <c r="N27" s="1870" t="e">
        <f t="shared" si="4"/>
        <v>#DIV/0!</v>
      </c>
      <c r="O27" s="1870" t="e">
        <f t="shared" si="4"/>
        <v>#DIV/0!</v>
      </c>
      <c r="P27" s="1870"/>
      <c r="Q27" s="1870" t="e">
        <f t="shared" si="4"/>
        <v>#DIV/0!</v>
      </c>
      <c r="R27" s="1871" t="e">
        <f t="shared" si="4"/>
        <v>#DIV/0!</v>
      </c>
      <c r="S27" s="1781"/>
    </row>
    <row r="28" spans="1:21" ht="12.75" customHeight="1" thickTop="1" thickBot="1">
      <c r="A28" s="1182"/>
      <c r="B28" s="1181"/>
      <c r="C28" s="1181"/>
      <c r="D28" s="1181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3"/>
    </row>
    <row r="29" spans="1:21" ht="12.75" customHeight="1" thickTop="1">
      <c r="A29" s="1182"/>
      <c r="B29" s="2843" t="s">
        <v>833</v>
      </c>
      <c r="C29" s="2844"/>
      <c r="D29" s="2844"/>
      <c r="E29" s="2844"/>
      <c r="F29" s="2845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3"/>
    </row>
    <row r="30" spans="1:21" ht="21.95" customHeight="1">
      <c r="A30" s="1182"/>
      <c r="B30" s="1821"/>
      <c r="C30" s="1822" t="s">
        <v>938</v>
      </c>
      <c r="D30" s="1822" t="s">
        <v>939</v>
      </c>
      <c r="E30" s="1823" t="s">
        <v>862</v>
      </c>
      <c r="F30" s="1824" t="s">
        <v>835</v>
      </c>
      <c r="G30" s="1180"/>
      <c r="H30" s="1180"/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3"/>
    </row>
    <row r="31" spans="1:21" ht="12.75" customHeight="1">
      <c r="A31" s="1182"/>
      <c r="B31" s="1825" t="s">
        <v>1061</v>
      </c>
      <c r="C31" s="1879"/>
      <c r="D31" s="1879"/>
      <c r="E31" s="1826">
        <f>C31+D31</f>
        <v>0</v>
      </c>
      <c r="F31" s="1827" t="e">
        <f>E31/T18</f>
        <v>#DIV/0!</v>
      </c>
      <c r="G31" s="1180"/>
      <c r="H31" s="1180"/>
      <c r="I31" s="1180"/>
      <c r="J31" s="1180"/>
      <c r="K31" s="1180"/>
      <c r="L31" s="1180"/>
      <c r="M31" s="1180"/>
      <c r="N31" s="1180"/>
      <c r="O31" s="1180"/>
      <c r="P31" s="1180"/>
      <c r="Q31" s="1180"/>
      <c r="R31" s="1180"/>
      <c r="S31" s="1183"/>
    </row>
    <row r="32" spans="1:21" ht="12.75" customHeight="1">
      <c r="A32" s="1182"/>
      <c r="B32" s="1825" t="s">
        <v>828</v>
      </c>
      <c r="C32" s="1879"/>
      <c r="D32" s="1879"/>
      <c r="E32" s="1826">
        <f>C32+D32</f>
        <v>0</v>
      </c>
      <c r="F32" s="1827" t="e">
        <f>E32/T19</f>
        <v>#DIV/0!</v>
      </c>
      <c r="G32" s="1180"/>
      <c r="H32" s="1180"/>
      <c r="I32" s="1180"/>
      <c r="J32" s="1180"/>
      <c r="K32" s="1180"/>
      <c r="L32" s="1180"/>
      <c r="M32" s="1180"/>
      <c r="N32" s="1180"/>
      <c r="O32" s="1180"/>
      <c r="P32" s="1180"/>
      <c r="Q32" s="1180"/>
      <c r="R32" s="1180"/>
      <c r="S32" s="1183"/>
    </row>
    <row r="33" spans="1:19" ht="12.75" customHeight="1">
      <c r="A33" s="1182"/>
      <c r="B33" s="1825" t="s">
        <v>829</v>
      </c>
      <c r="C33" s="1879"/>
      <c r="D33" s="1879"/>
      <c r="E33" s="1826">
        <f>C33+D33</f>
        <v>0</v>
      </c>
      <c r="F33" s="1827" t="e">
        <f>E33/T20</f>
        <v>#DIV/0!</v>
      </c>
      <c r="G33" s="1180"/>
      <c r="H33" s="1180"/>
      <c r="I33" s="1180"/>
      <c r="J33" s="1180"/>
      <c r="K33" s="1180"/>
      <c r="L33" s="1180"/>
      <c r="M33" s="1180"/>
      <c r="N33" s="1180"/>
      <c r="O33" s="1180"/>
      <c r="P33" s="1180"/>
      <c r="Q33" s="1180"/>
      <c r="R33" s="1180"/>
      <c r="S33" s="1183"/>
    </row>
    <row r="34" spans="1:19" ht="12.75" customHeight="1" thickBot="1">
      <c r="A34" s="1182"/>
      <c r="B34" s="1828" t="s">
        <v>834</v>
      </c>
      <c r="C34" s="1880"/>
      <c r="D34" s="1880"/>
      <c r="E34" s="1829">
        <f>C34+D34</f>
        <v>0</v>
      </c>
      <c r="F34" s="1830" t="e">
        <f>E34/T22</f>
        <v>#DIV/0!</v>
      </c>
      <c r="G34" s="1180"/>
      <c r="H34" s="1180"/>
      <c r="I34" s="1180"/>
      <c r="J34" s="1180"/>
      <c r="K34" s="1180"/>
      <c r="L34" s="1180"/>
      <c r="M34" s="1180"/>
      <c r="N34" s="1180"/>
      <c r="O34" s="1180"/>
      <c r="P34" s="1180"/>
      <c r="Q34" s="1180"/>
      <c r="R34" s="1180"/>
      <c r="S34" s="1183"/>
    </row>
    <row r="35" spans="1:19" s="1833" customFormat="1" ht="15.75" thickTop="1">
      <c r="A35" s="1872"/>
      <c r="B35" s="1873"/>
      <c r="C35" s="1872"/>
      <c r="D35" s="1874"/>
      <c r="E35" s="1875"/>
      <c r="F35" s="1875"/>
      <c r="G35" s="1875"/>
      <c r="H35" s="1875"/>
      <c r="I35" s="1875"/>
      <c r="J35" s="1875"/>
      <c r="K35" s="1875"/>
      <c r="L35" s="1875"/>
      <c r="M35" s="1875"/>
      <c r="N35" s="1875"/>
      <c r="O35" s="1875"/>
      <c r="P35" s="1875"/>
      <c r="Q35" s="1875"/>
      <c r="R35" s="1876"/>
      <c r="S35" s="1876"/>
    </row>
    <row r="36" spans="1:19" s="1833" customFormat="1">
      <c r="A36" s="1860" t="s">
        <v>1425</v>
      </c>
      <c r="B36" s="1860"/>
      <c r="R36" s="1877"/>
      <c r="S36" s="2365" t="s">
        <v>1673</v>
      </c>
    </row>
    <row r="37" spans="1:19" s="1833" customFormat="1">
      <c r="A37" s="1860" t="s">
        <v>942</v>
      </c>
      <c r="B37" s="1878"/>
      <c r="R37" s="1877"/>
      <c r="S37" s="1861" t="s">
        <v>426</v>
      </c>
    </row>
    <row r="38" spans="1:19" ht="15">
      <c r="A38" s="1184"/>
      <c r="B38" s="1184"/>
      <c r="C38" s="1184"/>
      <c r="D38" s="1184"/>
      <c r="E38" s="1186"/>
      <c r="F38" s="1186"/>
      <c r="G38" s="1186"/>
      <c r="H38" s="1186"/>
      <c r="I38" s="1186"/>
      <c r="J38" s="1186"/>
      <c r="K38" s="1186"/>
      <c r="L38" s="1186"/>
      <c r="M38" s="1186"/>
      <c r="N38" s="1186"/>
      <c r="O38" s="1186"/>
      <c r="P38" s="1186"/>
      <c r="Q38" s="1186"/>
      <c r="R38" s="1186"/>
      <c r="S38" s="1185"/>
    </row>
  </sheetData>
  <sheetProtection password="CF7A" sheet="1" objects="1" scenarios="1"/>
  <mergeCells count="7">
    <mergeCell ref="J9:S9"/>
    <mergeCell ref="J11:S11"/>
    <mergeCell ref="T15:T16"/>
    <mergeCell ref="B29:F29"/>
    <mergeCell ref="D16:O16"/>
    <mergeCell ref="C15:P15"/>
    <mergeCell ref="P16:P17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5" orientation="landscape" horizontalDpi="4294967292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4"/>
  <sheetViews>
    <sheetView topLeftCell="A6" zoomScaleNormal="100" workbookViewId="0">
      <selection activeCell="B18" sqref="B18"/>
    </sheetView>
  </sheetViews>
  <sheetFormatPr defaultColWidth="11.42578125" defaultRowHeight="12.75"/>
  <cols>
    <col min="1" max="1" width="21.5703125" style="1" customWidth="1"/>
    <col min="2" max="4" width="18.42578125" style="1" customWidth="1"/>
    <col min="5" max="16384" width="11.42578125" style="1"/>
  </cols>
  <sheetData>
    <row r="1" spans="1:4" s="1153" customFormat="1">
      <c r="A1" s="1"/>
      <c r="B1" s="1"/>
      <c r="C1" s="1"/>
      <c r="D1" s="1"/>
    </row>
    <row r="2" spans="1:4" s="1153" customFormat="1">
      <c r="A2" s="1"/>
      <c r="B2" s="1"/>
      <c r="C2" s="1"/>
      <c r="D2" s="1"/>
    </row>
    <row r="3" spans="1:4" s="1153" customFormat="1">
      <c r="A3" s="1"/>
      <c r="B3" s="1"/>
      <c r="C3" s="1"/>
      <c r="D3" s="1"/>
    </row>
    <row r="4" spans="1:4" s="1153" customFormat="1">
      <c r="A4" s="1"/>
      <c r="B4" s="1"/>
      <c r="C4" s="1"/>
      <c r="D4" s="1"/>
    </row>
    <row r="5" spans="1:4" s="1153" customFormat="1" ht="15">
      <c r="A5" s="326" t="s">
        <v>1424</v>
      </c>
      <c r="B5" s="1"/>
      <c r="C5" s="75"/>
      <c r="D5" s="1"/>
    </row>
    <row r="6" spans="1:4" s="1153" customFormat="1" ht="15.75">
      <c r="A6" s="702" t="s">
        <v>766</v>
      </c>
      <c r="B6" s="1"/>
      <c r="C6" s="75"/>
      <c r="D6" s="1"/>
    </row>
    <row r="7" spans="1:4" s="1153" customFormat="1" ht="15.75" thickBot="1">
      <c r="A7" s="326"/>
      <c r="B7" s="1"/>
      <c r="C7" s="75"/>
      <c r="D7" s="1"/>
    </row>
    <row r="8" spans="1:4" s="1153" customFormat="1" ht="13.5" thickTop="1">
      <c r="A8" s="748"/>
      <c r="B8" s="893"/>
      <c r="C8" s="893"/>
      <c r="D8" s="707"/>
    </row>
    <row r="9" spans="1:4" s="1153" customFormat="1" ht="15.75" thickBot="1">
      <c r="A9" s="322" t="s">
        <v>1247</v>
      </c>
      <c r="B9" s="337"/>
      <c r="C9" s="2600" t="str">
        <f>'Cover '!F5</f>
        <v>(enter name)</v>
      </c>
      <c r="D9" s="2601"/>
    </row>
    <row r="10" spans="1:4" s="1153" customFormat="1" ht="15">
      <c r="A10" s="322"/>
      <c r="B10" s="337"/>
      <c r="C10" s="337"/>
      <c r="D10" s="751"/>
    </row>
    <row r="11" spans="1:4" s="1153" customFormat="1" ht="15.75" thickBot="1">
      <c r="A11" s="322" t="s">
        <v>98</v>
      </c>
      <c r="B11" s="337"/>
      <c r="C11" s="2600" t="str">
        <f>'Cover '!F7</f>
        <v>(enter year end)</v>
      </c>
      <c r="D11" s="2601"/>
    </row>
    <row r="12" spans="1:4" s="1153" customFormat="1">
      <c r="A12" s="315"/>
      <c r="B12" s="21"/>
      <c r="C12" s="1"/>
      <c r="D12" s="789"/>
    </row>
    <row r="13" spans="1:4" s="1153" customFormat="1" ht="15.75" thickBot="1">
      <c r="A13" s="322" t="s">
        <v>424</v>
      </c>
      <c r="B13" s="337"/>
      <c r="C13" s="2813"/>
      <c r="D13" s="2814"/>
    </row>
    <row r="14" spans="1:4" s="1153" customFormat="1" ht="13.5" thickBot="1">
      <c r="A14" s="332"/>
      <c r="B14" s="894"/>
      <c r="C14" s="894"/>
      <c r="D14" s="839"/>
    </row>
    <row r="15" spans="1:4" ht="19.5" thickTop="1" thickBot="1">
      <c r="A15" s="1201"/>
      <c r="B15" s="1201"/>
      <c r="C15" s="1201"/>
      <c r="D15" s="1201"/>
    </row>
    <row r="16" spans="1:4" ht="13.5" thickTop="1">
      <c r="A16" s="2854" t="s">
        <v>415</v>
      </c>
      <c r="B16" s="2856" t="s">
        <v>416</v>
      </c>
      <c r="C16" s="2857"/>
      <c r="D16" s="2858"/>
    </row>
    <row r="17" spans="1:4" ht="18">
      <c r="A17" s="2855"/>
      <c r="B17" s="1194" t="s">
        <v>417</v>
      </c>
      <c r="C17" s="1195" t="s">
        <v>249</v>
      </c>
      <c r="D17" s="1195" t="s">
        <v>862</v>
      </c>
    </row>
    <row r="18" spans="1:4" ht="18">
      <c r="A18" s="1196" t="s">
        <v>418</v>
      </c>
      <c r="B18" s="1881"/>
      <c r="C18" s="1882"/>
      <c r="D18" s="2228">
        <f t="shared" ref="D18:D24" si="0">B18+C18</f>
        <v>0</v>
      </c>
    </row>
    <row r="19" spans="1:4" ht="18">
      <c r="A19" s="1197" t="s">
        <v>419</v>
      </c>
      <c r="B19" s="1883"/>
      <c r="C19" s="1884"/>
      <c r="D19" s="2228">
        <f t="shared" si="0"/>
        <v>0</v>
      </c>
    </row>
    <row r="20" spans="1:4" ht="18">
      <c r="A20" s="1197" t="s">
        <v>420</v>
      </c>
      <c r="B20" s="1883"/>
      <c r="C20" s="1885"/>
      <c r="D20" s="2228">
        <f t="shared" si="0"/>
        <v>0</v>
      </c>
    </row>
    <row r="21" spans="1:4" ht="18">
      <c r="A21" s="1198" t="s">
        <v>421</v>
      </c>
      <c r="B21" s="1883"/>
      <c r="C21" s="1884"/>
      <c r="D21" s="2228">
        <f t="shared" si="0"/>
        <v>0</v>
      </c>
    </row>
    <row r="22" spans="1:4" ht="18">
      <c r="A22" s="1197" t="s">
        <v>419</v>
      </c>
      <c r="B22" s="1883"/>
      <c r="C22" s="1884"/>
      <c r="D22" s="2228">
        <f t="shared" si="0"/>
        <v>0</v>
      </c>
    </row>
    <row r="23" spans="1:4" ht="18">
      <c r="A23" s="1197" t="s">
        <v>420</v>
      </c>
      <c r="B23" s="1883"/>
      <c r="C23" s="1886"/>
      <c r="D23" s="2228">
        <f t="shared" si="0"/>
        <v>0</v>
      </c>
    </row>
    <row r="24" spans="1:4" ht="18.75" thickBot="1">
      <c r="A24" s="1199" t="s">
        <v>422</v>
      </c>
      <c r="B24" s="1887"/>
      <c r="C24" s="1888"/>
      <c r="D24" s="2228">
        <f t="shared" si="0"/>
        <v>0</v>
      </c>
    </row>
    <row r="25" spans="1:4" ht="19.5" thickTop="1" thickBot="1">
      <c r="A25" s="1193"/>
      <c r="B25" s="1200"/>
      <c r="C25" s="1200"/>
      <c r="D25" s="1200"/>
    </row>
    <row r="26" spans="1:4" ht="13.5" thickTop="1">
      <c r="A26" s="2854" t="s">
        <v>423</v>
      </c>
      <c r="B26" s="2856" t="s">
        <v>416</v>
      </c>
      <c r="C26" s="2857"/>
      <c r="D26" s="2858"/>
    </row>
    <row r="27" spans="1:4" ht="18">
      <c r="A27" s="2855"/>
      <c r="B27" s="1194" t="s">
        <v>417</v>
      </c>
      <c r="C27" s="1195" t="s">
        <v>249</v>
      </c>
      <c r="D27" s="1195" t="s">
        <v>862</v>
      </c>
    </row>
    <row r="28" spans="1:4" ht="18">
      <c r="A28" s="1196" t="s">
        <v>418</v>
      </c>
      <c r="B28" s="1889"/>
      <c r="C28" s="1890"/>
      <c r="D28" s="2227">
        <f t="shared" ref="D28:D34" si="1">B28+C28</f>
        <v>0</v>
      </c>
    </row>
    <row r="29" spans="1:4" ht="18">
      <c r="A29" s="1197" t="s">
        <v>419</v>
      </c>
      <c r="B29" s="1891"/>
      <c r="C29" s="1892"/>
      <c r="D29" s="2227">
        <f t="shared" si="1"/>
        <v>0</v>
      </c>
    </row>
    <row r="30" spans="1:4" ht="18">
      <c r="A30" s="1197" t="s">
        <v>420</v>
      </c>
      <c r="B30" s="1891"/>
      <c r="C30" s="1893"/>
      <c r="D30" s="2227">
        <f t="shared" si="1"/>
        <v>0</v>
      </c>
    </row>
    <row r="31" spans="1:4" ht="18">
      <c r="A31" s="1198" t="s">
        <v>421</v>
      </c>
      <c r="B31" s="1891"/>
      <c r="C31" s="1892"/>
      <c r="D31" s="2227">
        <f t="shared" si="1"/>
        <v>0</v>
      </c>
    </row>
    <row r="32" spans="1:4" ht="18">
      <c r="A32" s="1197" t="s">
        <v>419</v>
      </c>
      <c r="B32" s="1891"/>
      <c r="C32" s="1892"/>
      <c r="D32" s="2227">
        <f t="shared" si="1"/>
        <v>0</v>
      </c>
    </row>
    <row r="33" spans="1:4" ht="18">
      <c r="A33" s="1197" t="s">
        <v>420</v>
      </c>
      <c r="B33" s="1891"/>
      <c r="C33" s="1894"/>
      <c r="D33" s="2227">
        <f t="shared" si="1"/>
        <v>0</v>
      </c>
    </row>
    <row r="34" spans="1:4" ht="18.75" thickBot="1">
      <c r="A34" s="1199" t="s">
        <v>422</v>
      </c>
      <c r="B34" s="1895"/>
      <c r="C34" s="1896"/>
      <c r="D34" s="2227">
        <f t="shared" si="1"/>
        <v>0</v>
      </c>
    </row>
    <row r="35" spans="1:4" ht="18.75" thickTop="1">
      <c r="A35" s="1" t="s">
        <v>670</v>
      </c>
      <c r="B35" s="1193"/>
      <c r="C35" s="1193"/>
      <c r="D35" s="1193"/>
    </row>
    <row r="36" spans="1:4" ht="18">
      <c r="B36" s="1193"/>
      <c r="C36" s="1193"/>
      <c r="D36" s="1193"/>
    </row>
    <row r="37" spans="1:4" ht="18">
      <c r="B37" s="1193"/>
      <c r="C37" s="1193"/>
      <c r="D37" s="1193"/>
    </row>
    <row r="38" spans="1:4" ht="18">
      <c r="B38" s="1193"/>
      <c r="C38" s="1193"/>
      <c r="D38" s="1193"/>
    </row>
    <row r="39" spans="1:4" ht="18">
      <c r="B39" s="1193"/>
      <c r="C39" s="1193"/>
      <c r="D39" s="1193"/>
    </row>
    <row r="40" spans="1:4" ht="18">
      <c r="B40" s="1193"/>
      <c r="C40" s="1193"/>
      <c r="D40" s="1193"/>
    </row>
    <row r="42" spans="1:4">
      <c r="A42" s="611"/>
      <c r="B42" s="13"/>
      <c r="C42" s="13"/>
      <c r="D42" s="133"/>
    </row>
    <row r="43" spans="1:4">
      <c r="A43" s="327" t="s">
        <v>1425</v>
      </c>
      <c r="D43" s="1789" t="s">
        <v>1078</v>
      </c>
    </row>
    <row r="44" spans="1:4">
      <c r="A44" s="327" t="s">
        <v>425</v>
      </c>
      <c r="D44" s="316" t="s">
        <v>487</v>
      </c>
    </row>
  </sheetData>
  <sheetProtection password="CF7A" sheet="1"/>
  <mergeCells count="7">
    <mergeCell ref="A26:A27"/>
    <mergeCell ref="B26:D26"/>
    <mergeCell ref="C9:D9"/>
    <mergeCell ref="C11:D11"/>
    <mergeCell ref="C13:D13"/>
    <mergeCell ref="A16:A17"/>
    <mergeCell ref="B16:D16"/>
  </mergeCells>
  <phoneticPr fontId="9" type="noConversion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6"/>
  <sheetViews>
    <sheetView tabSelected="1" topLeftCell="A10" zoomScale="75" workbookViewId="0">
      <selection activeCell="G17" sqref="G17:G18"/>
    </sheetView>
  </sheetViews>
  <sheetFormatPr defaultColWidth="9.140625" defaultRowHeight="12.75"/>
  <cols>
    <col min="1" max="1" width="42.85546875" style="1899" customWidth="1"/>
    <col min="2" max="2" width="12" style="1899" customWidth="1"/>
    <col min="3" max="3" width="13" style="1899" customWidth="1"/>
    <col min="4" max="4" width="13.140625" style="1899" customWidth="1"/>
    <col min="5" max="5" width="13.85546875" style="1899" customWidth="1"/>
    <col min="6" max="6" width="12.140625" style="1899" customWidth="1"/>
    <col min="7" max="16384" width="9.140625" style="1899"/>
  </cols>
  <sheetData>
    <row r="1" spans="1:7" s="662" customFormat="1">
      <c r="A1" s="1833"/>
      <c r="B1" s="1833"/>
      <c r="C1" s="1833"/>
      <c r="D1" s="1833"/>
      <c r="E1" s="1833"/>
      <c r="F1" s="1833"/>
      <c r="G1" s="1833"/>
    </row>
    <row r="2" spans="1:7" s="662" customFormat="1">
      <c r="A2" s="1833"/>
      <c r="B2" s="1833"/>
      <c r="C2" s="1833"/>
      <c r="D2" s="1833"/>
      <c r="E2" s="1833"/>
      <c r="F2" s="1833"/>
      <c r="G2" s="1833"/>
    </row>
    <row r="3" spans="1:7" s="662" customFormat="1">
      <c r="A3" s="1833"/>
      <c r="B3" s="1833"/>
      <c r="C3" s="1833"/>
      <c r="D3" s="1833"/>
      <c r="E3" s="1833"/>
      <c r="F3" s="1833"/>
      <c r="G3" s="1833"/>
    </row>
    <row r="4" spans="1:7" s="662" customFormat="1">
      <c r="A4" s="1833"/>
      <c r="B4" s="1833"/>
      <c r="C4" s="1833"/>
      <c r="D4" s="1833"/>
      <c r="E4" s="1833"/>
      <c r="F4" s="1833"/>
      <c r="G4" s="1833"/>
    </row>
    <row r="5" spans="1:7" s="662" customFormat="1" ht="15">
      <c r="A5" s="1834" t="s">
        <v>1424</v>
      </c>
      <c r="B5" s="1835"/>
      <c r="C5" s="1833"/>
      <c r="D5" s="1836"/>
      <c r="E5" s="1833"/>
      <c r="F5" s="1833"/>
      <c r="G5" s="1833"/>
    </row>
    <row r="6" spans="1:7" s="662" customFormat="1" ht="15.75">
      <c r="A6" s="1837" t="s">
        <v>767</v>
      </c>
      <c r="B6" s="1838"/>
      <c r="C6" s="1839"/>
      <c r="D6" s="1836"/>
      <c r="E6" s="1833"/>
      <c r="F6" s="1833"/>
      <c r="G6" s="1833"/>
    </row>
    <row r="7" spans="1:7" s="662" customFormat="1" ht="15.75" thickBot="1">
      <c r="A7" s="1834"/>
      <c r="B7" s="1840"/>
      <c r="C7" s="1833"/>
      <c r="D7" s="1836"/>
      <c r="E7" s="1833"/>
      <c r="F7" s="1833"/>
      <c r="G7" s="1833"/>
    </row>
    <row r="8" spans="1:7" s="662" customFormat="1" ht="13.5" thickTop="1">
      <c r="A8" s="1841"/>
      <c r="B8" s="1842"/>
      <c r="C8" s="1842"/>
      <c r="D8" s="1842"/>
      <c r="E8" s="1842"/>
      <c r="F8" s="1842"/>
      <c r="G8" s="1843"/>
    </row>
    <row r="9" spans="1:7" s="662" customFormat="1" ht="15.75" thickBot="1">
      <c r="A9" s="1844" t="s">
        <v>1247</v>
      </c>
      <c r="B9" s="1845"/>
      <c r="C9" s="2839" t="str">
        <f>'Cover '!F5</f>
        <v>(enter name)</v>
      </c>
      <c r="D9" s="2839"/>
      <c r="E9" s="2839"/>
      <c r="F9" s="2839"/>
      <c r="G9" s="2840"/>
    </row>
    <row r="10" spans="1:7" s="662" customFormat="1">
      <c r="A10" s="1846"/>
      <c r="B10" s="1847"/>
      <c r="C10" s="1845"/>
      <c r="D10" s="1847"/>
      <c r="E10" s="1833"/>
      <c r="F10" s="1833"/>
      <c r="G10" s="1848"/>
    </row>
    <row r="11" spans="1:7" s="662" customFormat="1" ht="15.75" thickBot="1">
      <c r="A11" s="1844" t="s">
        <v>98</v>
      </c>
      <c r="B11" s="1845"/>
      <c r="C11" s="2839" t="str">
        <f>'Cover '!F7</f>
        <v>(enter year end)</v>
      </c>
      <c r="D11" s="2839"/>
      <c r="E11" s="2839"/>
      <c r="F11" s="2839"/>
      <c r="G11" s="2840"/>
    </row>
    <row r="12" spans="1:7" s="662" customFormat="1" ht="13.5" thickBot="1">
      <c r="A12" s="1849"/>
      <c r="B12" s="1850"/>
      <c r="C12" s="1851"/>
      <c r="D12" s="1851"/>
      <c r="E12" s="1851"/>
      <c r="F12" s="1851"/>
      <c r="G12" s="1852"/>
    </row>
    <row r="13" spans="1:7" s="662" customFormat="1" ht="13.5" thickTop="1">
      <c r="A13" s="1847"/>
      <c r="B13" s="1853"/>
      <c r="C13" s="1845"/>
      <c r="D13" s="1845"/>
      <c r="E13" s="1845"/>
      <c r="F13" s="1845"/>
      <c r="G13" s="1853"/>
    </row>
    <row r="14" spans="1:7" ht="15" customHeight="1" thickBot="1">
      <c r="A14" s="1897"/>
      <c r="B14" s="1897"/>
      <c r="C14" s="1897"/>
      <c r="D14" s="1897"/>
      <c r="E14" s="1897"/>
      <c r="F14" s="1898"/>
      <c r="G14" s="1854" t="s">
        <v>371</v>
      </c>
    </row>
    <row r="15" spans="1:7" ht="35.25" customHeight="1" thickTop="1">
      <c r="A15" s="2859" t="s">
        <v>427</v>
      </c>
      <c r="B15" s="2859" t="s">
        <v>428</v>
      </c>
      <c r="C15" s="2862" t="s">
        <v>429</v>
      </c>
      <c r="D15" s="2863"/>
      <c r="E15" s="2863"/>
      <c r="F15" s="2863"/>
      <c r="G15" s="2868" t="s">
        <v>430</v>
      </c>
    </row>
    <row r="16" spans="1:7" s="1903" customFormat="1" ht="35.25" customHeight="1">
      <c r="A16" s="2860"/>
      <c r="B16" s="2860"/>
      <c r="C16" s="1900" t="s">
        <v>431</v>
      </c>
      <c r="D16" s="1901" t="s">
        <v>432</v>
      </c>
      <c r="E16" s="1901" t="s">
        <v>433</v>
      </c>
      <c r="F16" s="1902" t="s">
        <v>862</v>
      </c>
      <c r="G16" s="2869"/>
    </row>
    <row r="17" spans="1:7" ht="20.100000000000001" customHeight="1">
      <c r="A17" s="1904" t="s">
        <v>434</v>
      </c>
      <c r="B17" s="1905" t="s">
        <v>435</v>
      </c>
      <c r="C17" s="1202"/>
      <c r="D17" s="1202"/>
      <c r="E17" s="1202"/>
      <c r="F17" s="1906">
        <f t="shared" ref="F17:F44" si="0">C17+D17+E17</f>
        <v>0</v>
      </c>
      <c r="G17" s="1907">
        <f t="shared" ref="G17:G44" si="1">F17-SUM(C17:E17)</f>
        <v>0</v>
      </c>
    </row>
    <row r="18" spans="1:7" ht="20.100000000000001" customHeight="1">
      <c r="A18" s="1904" t="s">
        <v>436</v>
      </c>
      <c r="B18" s="1905" t="s">
        <v>437</v>
      </c>
      <c r="C18" s="1202"/>
      <c r="D18" s="1202"/>
      <c r="E18" s="1202"/>
      <c r="F18" s="1906">
        <f t="shared" si="0"/>
        <v>0</v>
      </c>
      <c r="G18" s="1907">
        <f t="shared" si="1"/>
        <v>0</v>
      </c>
    </row>
    <row r="19" spans="1:7" ht="20.100000000000001" customHeight="1">
      <c r="A19" s="1904" t="s">
        <v>438</v>
      </c>
      <c r="B19" s="1905" t="s">
        <v>439</v>
      </c>
      <c r="C19" s="1202"/>
      <c r="D19" s="1202"/>
      <c r="E19" s="1202"/>
      <c r="F19" s="1906">
        <f t="shared" si="0"/>
        <v>0</v>
      </c>
      <c r="G19" s="1907">
        <f t="shared" si="1"/>
        <v>0</v>
      </c>
    </row>
    <row r="20" spans="1:7" ht="20.100000000000001" customHeight="1">
      <c r="A20" s="1904" t="s">
        <v>440</v>
      </c>
      <c r="B20" s="1905" t="s">
        <v>441</v>
      </c>
      <c r="C20" s="1202"/>
      <c r="D20" s="1202"/>
      <c r="E20" s="1202"/>
      <c r="F20" s="1906">
        <f t="shared" si="0"/>
        <v>0</v>
      </c>
      <c r="G20" s="1907">
        <f t="shared" si="1"/>
        <v>0</v>
      </c>
    </row>
    <row r="21" spans="1:7" ht="20.100000000000001" customHeight="1">
      <c r="A21" s="1904" t="s">
        <v>442</v>
      </c>
      <c r="B21" s="1905" t="s">
        <v>443</v>
      </c>
      <c r="C21" s="1202"/>
      <c r="D21" s="1202"/>
      <c r="E21" s="1202"/>
      <c r="F21" s="1906">
        <f t="shared" si="0"/>
        <v>0</v>
      </c>
      <c r="G21" s="1907">
        <f t="shared" si="1"/>
        <v>0</v>
      </c>
    </row>
    <row r="22" spans="1:7" ht="20.100000000000001" customHeight="1">
      <c r="A22" s="1904" t="s">
        <v>444</v>
      </c>
      <c r="B22" s="1905" t="s">
        <v>445</v>
      </c>
      <c r="C22" s="1202"/>
      <c r="D22" s="1202"/>
      <c r="E22" s="1202"/>
      <c r="F22" s="1906">
        <f t="shared" si="0"/>
        <v>0</v>
      </c>
      <c r="G22" s="1907">
        <f t="shared" si="1"/>
        <v>0</v>
      </c>
    </row>
    <row r="23" spans="1:7" ht="20.100000000000001" customHeight="1">
      <c r="A23" s="1904" t="s">
        <v>446</v>
      </c>
      <c r="B23" s="1905" t="s">
        <v>447</v>
      </c>
      <c r="C23" s="1202"/>
      <c r="D23" s="1202"/>
      <c r="E23" s="1202"/>
      <c r="F23" s="1906">
        <f t="shared" si="0"/>
        <v>0</v>
      </c>
      <c r="G23" s="1907">
        <f t="shared" si="1"/>
        <v>0</v>
      </c>
    </row>
    <row r="24" spans="1:7" ht="20.100000000000001" customHeight="1">
      <c r="A24" s="1904" t="s">
        <v>448</v>
      </c>
      <c r="B24" s="1905" t="s">
        <v>449</v>
      </c>
      <c r="C24" s="1202"/>
      <c r="D24" s="1202"/>
      <c r="E24" s="1202"/>
      <c r="F24" s="1906">
        <f t="shared" si="0"/>
        <v>0</v>
      </c>
      <c r="G24" s="1907">
        <f t="shared" si="1"/>
        <v>0</v>
      </c>
    </row>
    <row r="25" spans="1:7" ht="20.100000000000001" customHeight="1">
      <c r="A25" s="1904" t="s">
        <v>450</v>
      </c>
      <c r="B25" s="1905" t="s">
        <v>451</v>
      </c>
      <c r="C25" s="1202"/>
      <c r="D25" s="1202"/>
      <c r="E25" s="1202"/>
      <c r="F25" s="1906">
        <f t="shared" si="0"/>
        <v>0</v>
      </c>
      <c r="G25" s="1907">
        <f t="shared" si="1"/>
        <v>0</v>
      </c>
    </row>
    <row r="26" spans="1:7" ht="20.100000000000001" customHeight="1">
      <c r="A26" s="1904" t="s">
        <v>452</v>
      </c>
      <c r="B26" s="1905" t="s">
        <v>453</v>
      </c>
      <c r="C26" s="1202"/>
      <c r="D26" s="1202"/>
      <c r="E26" s="1202"/>
      <c r="F26" s="1906">
        <f t="shared" si="0"/>
        <v>0</v>
      </c>
      <c r="G26" s="1907">
        <f t="shared" si="1"/>
        <v>0</v>
      </c>
    </row>
    <row r="27" spans="1:7" ht="20.100000000000001" customHeight="1">
      <c r="A27" s="1904" t="s">
        <v>454</v>
      </c>
      <c r="B27" s="1905" t="s">
        <v>455</v>
      </c>
      <c r="C27" s="1202"/>
      <c r="D27" s="1202"/>
      <c r="E27" s="1202"/>
      <c r="F27" s="1906">
        <f t="shared" si="0"/>
        <v>0</v>
      </c>
      <c r="G27" s="1907">
        <f t="shared" si="1"/>
        <v>0</v>
      </c>
    </row>
    <row r="28" spans="1:7" ht="20.100000000000001" customHeight="1">
      <c r="A28" s="1904" t="s">
        <v>456</v>
      </c>
      <c r="B28" s="1905" t="s">
        <v>457</v>
      </c>
      <c r="C28" s="1202"/>
      <c r="D28" s="1202"/>
      <c r="E28" s="1202"/>
      <c r="F28" s="1906">
        <f t="shared" si="0"/>
        <v>0</v>
      </c>
      <c r="G28" s="1907">
        <f t="shared" si="1"/>
        <v>0</v>
      </c>
    </row>
    <row r="29" spans="1:7" ht="20.100000000000001" customHeight="1">
      <c r="A29" s="1904" t="s">
        <v>458</v>
      </c>
      <c r="B29" s="1905" t="s">
        <v>459</v>
      </c>
      <c r="C29" s="1202"/>
      <c r="D29" s="1202"/>
      <c r="E29" s="1202"/>
      <c r="F29" s="1906">
        <f t="shared" si="0"/>
        <v>0</v>
      </c>
      <c r="G29" s="1907">
        <f t="shared" si="1"/>
        <v>0</v>
      </c>
    </row>
    <row r="30" spans="1:7" ht="20.100000000000001" customHeight="1">
      <c r="A30" s="1904" t="s">
        <v>460</v>
      </c>
      <c r="B30" s="1905" t="s">
        <v>461</v>
      </c>
      <c r="C30" s="1202"/>
      <c r="D30" s="1202"/>
      <c r="E30" s="1202"/>
      <c r="F30" s="1906">
        <f t="shared" si="0"/>
        <v>0</v>
      </c>
      <c r="G30" s="1907">
        <f t="shared" si="1"/>
        <v>0</v>
      </c>
    </row>
    <row r="31" spans="1:7" ht="20.100000000000001" customHeight="1">
      <c r="A31" s="1904" t="s">
        <v>462</v>
      </c>
      <c r="B31" s="1905" t="s">
        <v>463</v>
      </c>
      <c r="C31" s="1202"/>
      <c r="D31" s="1202"/>
      <c r="E31" s="1202"/>
      <c r="F31" s="1906">
        <f t="shared" si="0"/>
        <v>0</v>
      </c>
      <c r="G31" s="1907">
        <f t="shared" si="1"/>
        <v>0</v>
      </c>
    </row>
    <row r="32" spans="1:7" ht="20.100000000000001" customHeight="1">
      <c r="A32" s="1904" t="s">
        <v>464</v>
      </c>
      <c r="B32" s="1905" t="s">
        <v>465</v>
      </c>
      <c r="C32" s="1202"/>
      <c r="D32" s="1202"/>
      <c r="E32" s="1202"/>
      <c r="F32" s="1906">
        <f t="shared" si="0"/>
        <v>0</v>
      </c>
      <c r="G32" s="1907">
        <f t="shared" si="1"/>
        <v>0</v>
      </c>
    </row>
    <row r="33" spans="1:7" ht="20.100000000000001" customHeight="1">
      <c r="A33" s="1904" t="s">
        <v>466</v>
      </c>
      <c r="B33" s="1908"/>
      <c r="C33" s="1202"/>
      <c r="D33" s="1202"/>
      <c r="E33" s="1202"/>
      <c r="F33" s="1906">
        <f t="shared" si="0"/>
        <v>0</v>
      </c>
      <c r="G33" s="1907">
        <f t="shared" si="1"/>
        <v>0</v>
      </c>
    </row>
    <row r="34" spans="1:7" ht="20.100000000000001" customHeight="1">
      <c r="A34" s="1909" t="s">
        <v>467</v>
      </c>
      <c r="B34" s="1908"/>
      <c r="C34" s="1202"/>
      <c r="D34" s="1202"/>
      <c r="E34" s="1202"/>
      <c r="F34" s="1906">
        <f t="shared" si="0"/>
        <v>0</v>
      </c>
      <c r="G34" s="1907">
        <f t="shared" si="1"/>
        <v>0</v>
      </c>
    </row>
    <row r="35" spans="1:7" ht="20.100000000000001" customHeight="1">
      <c r="A35" s="1909" t="s">
        <v>468</v>
      </c>
      <c r="B35" s="1908"/>
      <c r="C35" s="1202"/>
      <c r="D35" s="1202"/>
      <c r="E35" s="1202"/>
      <c r="F35" s="1906">
        <f t="shared" si="0"/>
        <v>0</v>
      </c>
      <c r="G35" s="1907">
        <f t="shared" si="1"/>
        <v>0</v>
      </c>
    </row>
    <row r="36" spans="1:7" ht="20.100000000000001" customHeight="1">
      <c r="A36" s="1909" t="s">
        <v>469</v>
      </c>
      <c r="B36" s="1908"/>
      <c r="C36" s="1202"/>
      <c r="D36" s="1202"/>
      <c r="E36" s="1202"/>
      <c r="F36" s="1906">
        <f t="shared" si="0"/>
        <v>0</v>
      </c>
      <c r="G36" s="1907">
        <f t="shared" si="1"/>
        <v>0</v>
      </c>
    </row>
    <row r="37" spans="1:7" ht="20.100000000000001" customHeight="1">
      <c r="A37" s="1909" t="s">
        <v>470</v>
      </c>
      <c r="B37" s="1908"/>
      <c r="C37" s="1202"/>
      <c r="D37" s="1202"/>
      <c r="E37" s="1202"/>
      <c r="F37" s="1906">
        <f t="shared" si="0"/>
        <v>0</v>
      </c>
      <c r="G37" s="1907">
        <f t="shared" si="1"/>
        <v>0</v>
      </c>
    </row>
    <row r="38" spans="1:7" ht="20.100000000000001" customHeight="1">
      <c r="A38" s="1909" t="s">
        <v>471</v>
      </c>
      <c r="B38" s="1908"/>
      <c r="C38" s="1202"/>
      <c r="D38" s="1202"/>
      <c r="E38" s="1202"/>
      <c r="F38" s="1906">
        <f t="shared" si="0"/>
        <v>0</v>
      </c>
      <c r="G38" s="1907">
        <f t="shared" si="1"/>
        <v>0</v>
      </c>
    </row>
    <row r="39" spans="1:7" ht="20.100000000000001" customHeight="1">
      <c r="A39" s="1909" t="s">
        <v>472</v>
      </c>
      <c r="B39" s="1908"/>
      <c r="C39" s="1202"/>
      <c r="D39" s="1202"/>
      <c r="E39" s="1202"/>
      <c r="F39" s="1906">
        <f t="shared" si="0"/>
        <v>0</v>
      </c>
      <c r="G39" s="1907">
        <f t="shared" si="1"/>
        <v>0</v>
      </c>
    </row>
    <row r="40" spans="1:7" ht="20.100000000000001" customHeight="1">
      <c r="A40" s="1909" t="s">
        <v>473</v>
      </c>
      <c r="B40" s="1908"/>
      <c r="C40" s="1202"/>
      <c r="D40" s="1202"/>
      <c r="E40" s="1202"/>
      <c r="F40" s="1906">
        <f t="shared" si="0"/>
        <v>0</v>
      </c>
      <c r="G40" s="1907">
        <f t="shared" si="1"/>
        <v>0</v>
      </c>
    </row>
    <row r="41" spans="1:7" ht="20.100000000000001" customHeight="1">
      <c r="A41" s="1909" t="s">
        <v>474</v>
      </c>
      <c r="B41" s="1908"/>
      <c r="C41" s="1202"/>
      <c r="D41" s="1202"/>
      <c r="E41" s="1202"/>
      <c r="F41" s="1906">
        <f t="shared" si="0"/>
        <v>0</v>
      </c>
      <c r="G41" s="1907">
        <f t="shared" si="1"/>
        <v>0</v>
      </c>
    </row>
    <row r="42" spans="1:7" ht="20.100000000000001" customHeight="1">
      <c r="A42" s="1909" t="s">
        <v>475</v>
      </c>
      <c r="B42" s="1908"/>
      <c r="C42" s="1202"/>
      <c r="D42" s="1202"/>
      <c r="E42" s="1202"/>
      <c r="F42" s="1906">
        <f t="shared" si="0"/>
        <v>0</v>
      </c>
      <c r="G42" s="1907">
        <f t="shared" si="1"/>
        <v>0</v>
      </c>
    </row>
    <row r="43" spans="1:7" ht="20.100000000000001" customHeight="1">
      <c r="A43" s="1909" t="s">
        <v>476</v>
      </c>
      <c r="B43" s="1908"/>
      <c r="C43" s="1202"/>
      <c r="D43" s="1202"/>
      <c r="E43" s="1202"/>
      <c r="F43" s="1906">
        <f t="shared" si="0"/>
        <v>0</v>
      </c>
      <c r="G43" s="1907">
        <f t="shared" si="1"/>
        <v>0</v>
      </c>
    </row>
    <row r="44" spans="1:7" ht="20.100000000000001" customHeight="1" thickBot="1">
      <c r="A44" s="1910" t="s">
        <v>862</v>
      </c>
      <c r="B44" s="1911"/>
      <c r="C44" s="1912">
        <f>SUM(C17:C43)</f>
        <v>0</v>
      </c>
      <c r="D44" s="1912">
        <f>SUM(D17:D43)</f>
        <v>0</v>
      </c>
      <c r="E44" s="1912">
        <f>SUM(E17:E43)</f>
        <v>0</v>
      </c>
      <c r="F44" s="1906">
        <f t="shared" si="0"/>
        <v>0</v>
      </c>
      <c r="G44" s="1907">
        <f t="shared" si="1"/>
        <v>0</v>
      </c>
    </row>
    <row r="45" spans="1:7" ht="14.25" customHeight="1" thickTop="1" thickBot="1">
      <c r="A45" s="1913"/>
      <c r="B45" s="1914"/>
      <c r="C45" s="1915"/>
      <c r="D45" s="1915"/>
      <c r="E45" s="1915"/>
      <c r="F45" s="1915"/>
      <c r="G45" s="1916"/>
    </row>
    <row r="46" spans="1:7" ht="33" customHeight="1" thickTop="1">
      <c r="A46" s="2864" t="s">
        <v>477</v>
      </c>
      <c r="B46" s="2865"/>
      <c r="C46" s="1917" t="s">
        <v>431</v>
      </c>
      <c r="D46" s="1918" t="s">
        <v>432</v>
      </c>
      <c r="E46" s="1918" t="s">
        <v>433</v>
      </c>
      <c r="F46" s="1919" t="s">
        <v>862</v>
      </c>
      <c r="G46" s="1916"/>
    </row>
    <row r="47" spans="1:7" ht="20.100000000000001" customHeight="1" thickBot="1">
      <c r="A47" s="2866"/>
      <c r="B47" s="2867"/>
      <c r="C47" s="1920">
        <f>C44-SUM(C17:C43)</f>
        <v>0</v>
      </c>
      <c r="D47" s="1920">
        <f>D44-SUM(D17:D43)</f>
        <v>0</v>
      </c>
      <c r="E47" s="1920">
        <f>E44-SUM(E17:E43)</f>
        <v>0</v>
      </c>
      <c r="F47" s="1920">
        <f>F44-SUM(F17:F43)</f>
        <v>0</v>
      </c>
    </row>
    <row r="48" spans="1:7" ht="20.100000000000001" customHeight="1" thickTop="1">
      <c r="B48" s="1921"/>
      <c r="C48" s="1921"/>
      <c r="D48" s="1921"/>
      <c r="E48" s="1921"/>
      <c r="F48" s="1921"/>
    </row>
    <row r="49" spans="1:6" ht="15" customHeight="1">
      <c r="A49" s="2861" t="s">
        <v>478</v>
      </c>
      <c r="B49" s="2861"/>
      <c r="C49" s="1921"/>
      <c r="D49" s="1921"/>
      <c r="E49" s="1921"/>
      <c r="F49" s="1921"/>
    </row>
    <row r="50" spans="1:6" ht="15" customHeight="1">
      <c r="A50" s="1922" t="s">
        <v>479</v>
      </c>
      <c r="B50" s="1923" t="s">
        <v>480</v>
      </c>
      <c r="C50" s="1921"/>
      <c r="D50" s="1921"/>
      <c r="E50" s="1921"/>
      <c r="F50" s="1921"/>
    </row>
    <row r="51" spans="1:6" ht="15" customHeight="1">
      <c r="A51" s="1924" t="s">
        <v>481</v>
      </c>
      <c r="B51" s="1924" t="s">
        <v>65</v>
      </c>
      <c r="C51" s="1921"/>
      <c r="D51" s="1921"/>
      <c r="E51" s="1921"/>
      <c r="F51" s="1921"/>
    </row>
    <row r="52" spans="1:6" ht="15" customHeight="1">
      <c r="A52" s="1802" t="s">
        <v>296</v>
      </c>
      <c r="B52" s="1202"/>
      <c r="C52" s="1921"/>
      <c r="D52" s="1921"/>
      <c r="E52" s="1921"/>
      <c r="F52" s="1921"/>
    </row>
    <row r="53" spans="1:6" ht="15" customHeight="1">
      <c r="A53" s="1802" t="s">
        <v>297</v>
      </c>
      <c r="B53" s="1202"/>
      <c r="C53" s="1921"/>
      <c r="D53" s="1921"/>
      <c r="E53" s="1921"/>
      <c r="F53" s="1921"/>
    </row>
    <row r="54" spans="1:6" ht="15" customHeight="1">
      <c r="A54" s="1802" t="s">
        <v>298</v>
      </c>
      <c r="B54" s="1202"/>
      <c r="C54" s="1921"/>
      <c r="D54" s="1921"/>
      <c r="E54" s="1921"/>
      <c r="F54" s="1921"/>
    </row>
    <row r="55" spans="1:6" ht="15" customHeight="1">
      <c r="A55" s="1204" t="s">
        <v>482</v>
      </c>
      <c r="B55" s="1202"/>
      <c r="C55" s="1921"/>
      <c r="D55" s="1921"/>
      <c r="E55" s="1921"/>
      <c r="F55" s="1921"/>
    </row>
    <row r="56" spans="1:6" ht="15" customHeight="1">
      <c r="A56" s="1204" t="s">
        <v>483</v>
      </c>
      <c r="B56" s="1202"/>
      <c r="C56" s="1921"/>
      <c r="D56" s="1921"/>
      <c r="E56" s="1921"/>
      <c r="F56" s="1921"/>
    </row>
    <row r="57" spans="1:6" ht="15" customHeight="1">
      <c r="A57" s="1204" t="s">
        <v>1308</v>
      </c>
      <c r="B57" s="1202"/>
      <c r="C57" s="1921"/>
      <c r="D57" s="1921"/>
      <c r="E57" s="1921"/>
      <c r="F57" s="1921"/>
    </row>
    <row r="58" spans="1:6" ht="15" customHeight="1">
      <c r="A58" s="1925" t="s">
        <v>862</v>
      </c>
      <c r="B58" s="1203"/>
      <c r="C58" s="1921"/>
      <c r="D58" s="1921"/>
      <c r="E58" s="1921"/>
      <c r="F58" s="1921"/>
    </row>
    <row r="59" spans="1:6" ht="15" customHeight="1">
      <c r="A59" s="1913" t="s">
        <v>965</v>
      </c>
      <c r="B59" s="1915"/>
      <c r="C59" s="1921"/>
      <c r="D59" s="1921"/>
      <c r="E59" s="1921"/>
      <c r="F59" s="1921"/>
    </row>
    <row r="61" spans="1:6" ht="28.5" customHeight="1">
      <c r="A61" s="2859" t="s">
        <v>484</v>
      </c>
      <c r="B61" s="1926" t="s">
        <v>485</v>
      </c>
    </row>
    <row r="62" spans="1:6" ht="18.75" customHeight="1">
      <c r="A62" s="2860"/>
      <c r="B62" s="1927">
        <f>B58-SUM(B52:B57)</f>
        <v>0</v>
      </c>
    </row>
    <row r="64" spans="1:6" s="662" customFormat="1"/>
    <row r="65" spans="1:7" s="662" customFormat="1">
      <c r="A65" s="1858" t="s">
        <v>1425</v>
      </c>
      <c r="B65" s="1188"/>
      <c r="C65" s="1188"/>
      <c r="D65" s="1188"/>
      <c r="E65" s="1188"/>
      <c r="F65" s="1188"/>
      <c r="G65" s="1928" t="s">
        <v>403</v>
      </c>
    </row>
    <row r="66" spans="1:7" s="662" customFormat="1">
      <c r="A66" s="1860" t="s">
        <v>486</v>
      </c>
      <c r="G66" s="1861" t="s">
        <v>215</v>
      </c>
    </row>
  </sheetData>
  <sheetProtection password="CF7A" sheet="1" objects="1" scenarios="1"/>
  <mergeCells count="9">
    <mergeCell ref="A61:A62"/>
    <mergeCell ref="A49:B49"/>
    <mergeCell ref="A15:A16"/>
    <mergeCell ref="B15:B16"/>
    <mergeCell ref="C9:G9"/>
    <mergeCell ref="C11:G11"/>
    <mergeCell ref="C15:F15"/>
    <mergeCell ref="A46:B47"/>
    <mergeCell ref="G15:G16"/>
  </mergeCells>
  <phoneticPr fontId="26" type="noConversion"/>
  <conditionalFormatting sqref="C47:F47">
    <cfRule type="cellIs" dxfId="2" priority="1" stopIfTrue="1" operator="notEqual">
      <formula>0</formula>
    </cfRule>
  </conditionalFormatting>
  <conditionalFormatting sqref="B62">
    <cfRule type="cellIs" dxfId="1" priority="2" stopIfTrue="1" operator="notEqual">
      <formula>0</formula>
    </cfRule>
  </conditionalFormatting>
  <conditionalFormatting sqref="G17:G44">
    <cfRule type="cellIs" dxfId="0" priority="3" stopIfTrue="1" operator="notEqual">
      <formula>0</formula>
    </cfRule>
  </conditionalFormatting>
  <printOptions horizontalCentered="1"/>
  <pageMargins left="0" right="0" top="0.59055118110236227" bottom="0.59055118110236227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J57"/>
  <sheetViews>
    <sheetView topLeftCell="A19" zoomScaleNormal="100" workbookViewId="0">
      <selection activeCell="M37" sqref="M37"/>
    </sheetView>
  </sheetViews>
  <sheetFormatPr defaultColWidth="9.140625" defaultRowHeight="12.75"/>
  <cols>
    <col min="1" max="1" width="5.85546875" style="1" customWidth="1"/>
    <col min="2" max="9" width="9.140625" style="1"/>
    <col min="10" max="10" width="10.28515625" style="1" customWidth="1"/>
    <col min="11" max="16384" width="9.140625" style="1"/>
  </cols>
  <sheetData>
    <row r="1" spans="1:10" ht="15.75">
      <c r="A1" s="2459"/>
      <c r="B1" s="310"/>
      <c r="C1" s="311"/>
      <c r="D1" s="311"/>
      <c r="E1" s="311"/>
      <c r="F1" s="311"/>
    </row>
    <row r="2" spans="1:10" ht="15.75">
      <c r="A2" s="2459"/>
      <c r="B2" s="310"/>
      <c r="C2" s="311"/>
      <c r="D2" s="311"/>
      <c r="E2" s="311"/>
      <c r="F2" s="311"/>
    </row>
    <row r="3" spans="1:10" ht="15.75">
      <c r="A3" s="2459"/>
      <c r="B3" s="310"/>
      <c r="C3" s="311"/>
      <c r="D3" s="311"/>
      <c r="E3" s="311"/>
      <c r="F3" s="311"/>
      <c r="G3" s="311"/>
    </row>
    <row r="4" spans="1:10" ht="15.75">
      <c r="A4" s="699"/>
      <c r="B4" s="310"/>
      <c r="C4" s="311"/>
      <c r="D4" s="311"/>
      <c r="E4" s="311"/>
      <c r="F4" s="311"/>
      <c r="G4" s="311"/>
    </row>
    <row r="5" spans="1:10" ht="15">
      <c r="A5" s="326" t="s">
        <v>1032</v>
      </c>
    </row>
    <row r="6" spans="1:10" ht="15.75">
      <c r="A6" s="700" t="s">
        <v>1035</v>
      </c>
      <c r="D6" s="1757"/>
      <c r="E6" s="1757"/>
    </row>
    <row r="7" spans="1:10" ht="13.5" thickBot="1">
      <c r="A7" s="18"/>
    </row>
    <row r="8" spans="1:10" ht="13.5" thickTop="1">
      <c r="A8" s="748"/>
      <c r="B8" s="464"/>
      <c r="C8" s="2460"/>
      <c r="D8" s="2460"/>
      <c r="E8" s="2460"/>
      <c r="F8" s="2460"/>
      <c r="G8" s="464"/>
      <c r="H8" s="464"/>
      <c r="I8" s="464"/>
      <c r="J8" s="750"/>
    </row>
    <row r="9" spans="1:10" ht="15.75" thickBot="1">
      <c r="A9" s="322" t="s">
        <v>1247</v>
      </c>
      <c r="B9" s="21"/>
      <c r="C9" s="328"/>
      <c r="D9" s="328"/>
      <c r="E9" s="328"/>
      <c r="F9" s="2461" t="str">
        <f>'Cover '!F5:J5</f>
        <v>(enter name)</v>
      </c>
      <c r="G9" s="2461"/>
      <c r="H9" s="2461"/>
      <c r="I9" s="2461"/>
      <c r="J9" s="2462"/>
    </row>
    <row r="10" spans="1:10">
      <c r="A10" s="315"/>
      <c r="B10" s="21"/>
      <c r="C10" s="711"/>
      <c r="D10" s="711"/>
      <c r="E10" s="711"/>
      <c r="F10" s="135"/>
      <c r="G10" s="135"/>
      <c r="H10" s="135"/>
      <c r="I10" s="135"/>
      <c r="J10" s="1367"/>
    </row>
    <row r="11" spans="1:10" ht="15.75" thickBot="1">
      <c r="A11" s="322" t="s">
        <v>98</v>
      </c>
      <c r="B11" s="21"/>
      <c r="C11" s="328"/>
      <c r="D11" s="328"/>
      <c r="E11" s="328"/>
      <c r="F11" s="2468" t="str">
        <f>'Cover '!F7:J7</f>
        <v>(enter year end)</v>
      </c>
      <c r="G11" s="2461"/>
      <c r="H11" s="2461"/>
      <c r="I11" s="2461"/>
      <c r="J11" s="2462"/>
    </row>
    <row r="12" spans="1:10" ht="13.5" thickBot="1">
      <c r="A12" s="332"/>
      <c r="B12" s="694"/>
      <c r="C12" s="694"/>
      <c r="D12" s="694"/>
      <c r="E12" s="694"/>
      <c r="F12" s="1369"/>
      <c r="G12" s="1369"/>
      <c r="H12" s="1369"/>
      <c r="I12" s="1369"/>
      <c r="J12" s="1370"/>
    </row>
    <row r="13" spans="1:10" ht="13.5" thickTop="1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56" spans="1:10">
      <c r="A56" s="319" t="s">
        <v>1426</v>
      </c>
      <c r="B56" s="81"/>
      <c r="C56" s="81"/>
      <c r="D56" s="317"/>
      <c r="E56" s="317"/>
      <c r="F56" s="317"/>
      <c r="G56" s="2466" t="s">
        <v>1698</v>
      </c>
      <c r="H56" s="2466"/>
      <c r="I56" s="2466"/>
      <c r="J56" s="2466"/>
    </row>
    <row r="57" spans="1:10">
      <c r="A57" s="320" t="s">
        <v>509</v>
      </c>
      <c r="B57" s="18"/>
      <c r="C57" s="18"/>
      <c r="D57" s="318"/>
      <c r="E57" s="318"/>
      <c r="F57" s="318"/>
      <c r="G57" s="2467" t="s">
        <v>1036</v>
      </c>
      <c r="H57" s="2467"/>
      <c r="I57" s="2467"/>
      <c r="J57" s="2467"/>
    </row>
  </sheetData>
  <mergeCells count="6">
    <mergeCell ref="G56:J56"/>
    <mergeCell ref="G57:J57"/>
    <mergeCell ref="A1:A3"/>
    <mergeCell ref="C8:F8"/>
    <mergeCell ref="F9:J9"/>
    <mergeCell ref="F11:J11"/>
  </mergeCells>
  <phoneticPr fontId="9" type="noConversion"/>
  <pageMargins left="0.75" right="0.75" top="1" bottom="1" header="0.5" footer="0.5"/>
  <pageSetup paperSize="9" scale="89" orientation="portrait" r:id="rId1"/>
  <headerFooter alignWithMargins="0"/>
  <drawing r:id="rId2"/>
  <legacyDrawing r:id="rId3"/>
  <oleObjects>
    <oleObject progId="Word.Document.8" shapeId="167937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J57"/>
  <sheetViews>
    <sheetView topLeftCell="A32" zoomScaleNormal="100" workbookViewId="0">
      <selection activeCell="M53" sqref="M53"/>
    </sheetView>
  </sheetViews>
  <sheetFormatPr defaultColWidth="9.140625" defaultRowHeight="12.75"/>
  <cols>
    <col min="1" max="1" width="5.85546875" style="1" customWidth="1"/>
    <col min="2" max="9" width="9.140625" style="1"/>
    <col min="10" max="10" width="10.28515625" style="1" customWidth="1"/>
    <col min="11" max="16384" width="9.140625" style="1"/>
  </cols>
  <sheetData>
    <row r="1" spans="1:10" ht="15.75">
      <c r="A1" s="2459"/>
      <c r="B1" s="310"/>
      <c r="C1" s="311"/>
      <c r="D1" s="311"/>
      <c r="E1" s="311"/>
      <c r="F1" s="311"/>
    </row>
    <row r="2" spans="1:10" ht="15.75">
      <c r="A2" s="2459"/>
      <c r="B2" s="310"/>
      <c r="C2" s="311"/>
      <c r="D2" s="311"/>
      <c r="E2" s="311"/>
      <c r="F2" s="311"/>
    </row>
    <row r="3" spans="1:10" ht="15.75">
      <c r="A3" s="2459"/>
      <c r="B3" s="310"/>
      <c r="C3" s="311"/>
      <c r="D3" s="311"/>
      <c r="E3" s="311"/>
      <c r="F3" s="311"/>
      <c r="G3" s="311"/>
    </row>
    <row r="4" spans="1:10" ht="15.75">
      <c r="A4" s="699"/>
      <c r="B4" s="310"/>
      <c r="C4" s="311"/>
      <c r="D4" s="311"/>
      <c r="E4" s="311"/>
      <c r="F4" s="311"/>
      <c r="G4" s="311"/>
    </row>
    <row r="5" spans="1:10" ht="15">
      <c r="A5" s="326" t="s">
        <v>1032</v>
      </c>
    </row>
    <row r="6" spans="1:10" ht="15.75">
      <c r="A6" s="700" t="s">
        <v>1033</v>
      </c>
      <c r="D6" s="1757"/>
      <c r="E6" s="1757"/>
    </row>
    <row r="7" spans="1:10" ht="13.5" thickBot="1">
      <c r="A7" s="18"/>
    </row>
    <row r="8" spans="1:10" ht="13.5" thickTop="1">
      <c r="A8" s="748"/>
      <c r="B8" s="464"/>
      <c r="C8" s="2460"/>
      <c r="D8" s="2460"/>
      <c r="E8" s="2460"/>
      <c r="F8" s="2460"/>
      <c r="G8" s="464"/>
      <c r="H8" s="464"/>
      <c r="I8" s="464"/>
      <c r="J8" s="750"/>
    </row>
    <row r="9" spans="1:10" ht="15.75" thickBot="1">
      <c r="A9" s="322" t="s">
        <v>1247</v>
      </c>
      <c r="B9" s="21"/>
      <c r="C9" s="328"/>
      <c r="D9" s="328"/>
      <c r="E9" s="328"/>
      <c r="F9" s="2461" t="str">
        <f>'Cover '!F5:J5</f>
        <v>(enter name)</v>
      </c>
      <c r="G9" s="2461"/>
      <c r="H9" s="2461"/>
      <c r="I9" s="2461"/>
      <c r="J9" s="2462"/>
    </row>
    <row r="10" spans="1:10">
      <c r="A10" s="315"/>
      <c r="B10" s="21"/>
      <c r="C10" s="711"/>
      <c r="D10" s="711"/>
      <c r="E10" s="711"/>
      <c r="F10" s="135"/>
      <c r="G10" s="135"/>
      <c r="H10" s="135"/>
      <c r="I10" s="135"/>
      <c r="J10" s="1367"/>
    </row>
    <row r="11" spans="1:10" ht="15.75" thickBot="1">
      <c r="A11" s="322" t="s">
        <v>98</v>
      </c>
      <c r="B11" s="21"/>
      <c r="C11" s="328"/>
      <c r="D11" s="328"/>
      <c r="E11" s="328"/>
      <c r="F11" s="2468" t="str">
        <f>'Cover '!F7:J7</f>
        <v>(enter year end)</v>
      </c>
      <c r="G11" s="2461"/>
      <c r="H11" s="2461"/>
      <c r="I11" s="2461"/>
      <c r="J11" s="2462"/>
    </row>
    <row r="12" spans="1:10" ht="13.5" thickBot="1">
      <c r="A12" s="332"/>
      <c r="B12" s="694"/>
      <c r="C12" s="694"/>
      <c r="D12" s="694"/>
      <c r="E12" s="694"/>
      <c r="F12" s="1369"/>
      <c r="G12" s="1369"/>
      <c r="H12" s="1369"/>
      <c r="I12" s="1369"/>
      <c r="J12" s="1370"/>
    </row>
    <row r="13" spans="1:10" ht="13.5" thickTop="1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56" spans="1:10">
      <c r="A56" s="319" t="s">
        <v>1426</v>
      </c>
      <c r="B56" s="81"/>
      <c r="C56" s="81"/>
      <c r="D56" s="317"/>
      <c r="E56" s="317"/>
      <c r="F56" s="317"/>
      <c r="G56" s="2469" t="s">
        <v>1701</v>
      </c>
      <c r="H56" s="2469"/>
      <c r="I56" s="2469"/>
      <c r="J56" s="2469"/>
    </row>
    <row r="57" spans="1:10">
      <c r="A57" s="320" t="s">
        <v>1034</v>
      </c>
      <c r="B57" s="18"/>
      <c r="C57" s="18"/>
      <c r="D57" s="318"/>
      <c r="E57" s="318"/>
      <c r="F57" s="318"/>
      <c r="G57" s="2458" t="s">
        <v>510</v>
      </c>
      <c r="H57" s="2458"/>
      <c r="I57" s="2458"/>
      <c r="J57" s="2458"/>
    </row>
  </sheetData>
  <mergeCells count="6">
    <mergeCell ref="G56:J56"/>
    <mergeCell ref="G57:J57"/>
    <mergeCell ref="A1:A3"/>
    <mergeCell ref="C8:F8"/>
    <mergeCell ref="F9:J9"/>
    <mergeCell ref="F11:J11"/>
  </mergeCells>
  <phoneticPr fontId="9" type="noConversion"/>
  <pageMargins left="0.75" right="0.75" top="1" bottom="1" header="0.5" footer="0.5"/>
  <pageSetup paperSize="9" scale="89" orientation="portrait" r:id="rId1"/>
  <headerFooter alignWithMargins="0"/>
  <drawing r:id="rId2"/>
  <legacyDrawing r:id="rId3"/>
  <oleObjects>
    <oleObject progId="Word.Document.8" shapeId="166913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2:K249"/>
  <sheetViews>
    <sheetView topLeftCell="A277" zoomScaleNormal="100" workbookViewId="0">
      <selection activeCell="D65" sqref="D65:F65"/>
    </sheetView>
  </sheetViews>
  <sheetFormatPr defaultColWidth="9.140625" defaultRowHeight="12.75"/>
  <cols>
    <col min="1" max="1" width="4.42578125" style="309" customWidth="1"/>
    <col min="2" max="8" width="9.140625" style="1"/>
    <col min="9" max="9" width="12.140625" style="1" customWidth="1"/>
    <col min="10" max="16384" width="9.140625" style="1"/>
  </cols>
  <sheetData>
    <row r="2" spans="1:10" ht="15.75">
      <c r="A2" s="2459"/>
      <c r="B2" s="310"/>
      <c r="C2" s="311"/>
      <c r="D2" s="311"/>
      <c r="E2" s="311"/>
      <c r="F2" s="311"/>
      <c r="G2" s="311"/>
    </row>
    <row r="3" spans="1:10" ht="15.75">
      <c r="A3" s="2459"/>
      <c r="B3" s="310"/>
      <c r="C3" s="311"/>
      <c r="D3" s="311"/>
      <c r="E3" s="311"/>
      <c r="F3" s="311"/>
      <c r="G3" s="311"/>
    </row>
    <row r="4" spans="1:10" ht="15.75">
      <c r="A4" s="326" t="s">
        <v>1424</v>
      </c>
      <c r="B4" s="700"/>
      <c r="C4" s="700"/>
      <c r="D4" s="326"/>
      <c r="E4" s="321"/>
      <c r="F4" s="701"/>
      <c r="G4" s="326"/>
      <c r="H4" s="326"/>
      <c r="I4" s="326"/>
      <c r="J4" s="326"/>
    </row>
    <row r="5" spans="1:10" ht="15.75">
      <c r="A5" s="702" t="s">
        <v>227</v>
      </c>
      <c r="B5" s="700"/>
      <c r="C5" s="700"/>
      <c r="D5" s="326"/>
      <c r="E5" s="321"/>
      <c r="F5" s="701"/>
      <c r="G5" s="326"/>
      <c r="H5" s="326"/>
      <c r="I5" s="326"/>
      <c r="J5" s="326"/>
    </row>
    <row r="6" spans="1:10" ht="16.5" thickBot="1">
      <c r="A6" s="702"/>
      <c r="B6" s="700"/>
      <c r="C6" s="700"/>
      <c r="D6" s="326"/>
      <c r="E6" s="321"/>
      <c r="F6" s="701"/>
      <c r="G6" s="326"/>
      <c r="H6" s="326"/>
      <c r="I6" s="326"/>
      <c r="J6" s="326"/>
    </row>
    <row r="7" spans="1:10" ht="16.5" thickTop="1">
      <c r="A7" s="703"/>
      <c r="B7" s="704"/>
      <c r="C7" s="704"/>
      <c r="D7" s="704"/>
      <c r="E7" s="704"/>
      <c r="F7" s="704"/>
      <c r="G7" s="1371"/>
      <c r="H7" s="1372"/>
      <c r="I7" s="1372"/>
      <c r="J7" s="1373"/>
    </row>
    <row r="8" spans="1:10" ht="15.75" thickBot="1">
      <c r="A8" s="322" t="s">
        <v>1247</v>
      </c>
      <c r="B8" s="325"/>
      <c r="C8" s="708"/>
      <c r="D8" s="708"/>
      <c r="E8" s="708"/>
      <c r="F8" s="708"/>
      <c r="G8" s="2461" t="str">
        <f>'Cover '!F5</f>
        <v>(enter name)</v>
      </c>
      <c r="H8" s="2504"/>
      <c r="I8" s="2504"/>
      <c r="J8" s="2505"/>
    </row>
    <row r="9" spans="1:10" ht="10.5" customHeight="1">
      <c r="A9" s="322"/>
      <c r="B9" s="325"/>
      <c r="C9" s="325"/>
      <c r="D9" s="325"/>
      <c r="E9" s="325"/>
      <c r="F9" s="325"/>
      <c r="G9" s="135"/>
      <c r="H9" s="135"/>
      <c r="I9" s="135"/>
      <c r="J9" s="1367"/>
    </row>
    <row r="10" spans="1:10" ht="15.75" thickBot="1">
      <c r="A10" s="322" t="s">
        <v>98</v>
      </c>
      <c r="B10" s="325"/>
      <c r="C10" s="708"/>
      <c r="D10" s="708"/>
      <c r="E10" s="708"/>
      <c r="F10" s="708"/>
      <c r="G10" s="2461" t="str">
        <f>'Cover '!F7</f>
        <v>(enter year end)</v>
      </c>
      <c r="H10" s="2504"/>
      <c r="I10" s="2504"/>
      <c r="J10" s="2505"/>
    </row>
    <row r="11" spans="1:10" ht="15.75" thickBot="1">
      <c r="A11" s="323"/>
      <c r="B11" s="713"/>
      <c r="C11" s="713"/>
      <c r="D11" s="713"/>
      <c r="E11" s="713"/>
      <c r="F11" s="713"/>
      <c r="G11" s="1374"/>
      <c r="H11" s="1374"/>
      <c r="I11" s="1374"/>
      <c r="J11" s="1375"/>
    </row>
    <row r="12" spans="1:10" ht="15.75" thickTop="1">
      <c r="A12" s="325"/>
      <c r="B12" s="325"/>
      <c r="C12" s="325"/>
      <c r="D12" s="325"/>
      <c r="E12" s="325"/>
      <c r="F12" s="325"/>
      <c r="G12" s="325"/>
      <c r="H12" s="325"/>
      <c r="I12" s="325"/>
      <c r="J12" s="325"/>
    </row>
    <row r="13" spans="1:10" ht="16.5" thickBot="1">
      <c r="A13" s="326"/>
      <c r="B13" s="326"/>
      <c r="C13" s="326"/>
      <c r="D13" s="326"/>
      <c r="E13" s="321"/>
      <c r="F13" s="326"/>
      <c r="G13" s="326"/>
      <c r="H13" s="326"/>
      <c r="I13" s="326"/>
      <c r="J13" s="326"/>
    </row>
    <row r="14" spans="1:10" ht="15">
      <c r="A14" s="715"/>
      <c r="B14" s="716"/>
      <c r="C14" s="716"/>
      <c r="D14" s="716"/>
      <c r="E14" s="716"/>
      <c r="F14" s="716"/>
      <c r="G14" s="716"/>
      <c r="H14" s="716"/>
      <c r="I14" s="716"/>
      <c r="J14" s="717"/>
    </row>
    <row r="15" spans="1:10" ht="15">
      <c r="A15" s="718">
        <v>1</v>
      </c>
      <c r="B15" s="325" t="s">
        <v>229</v>
      </c>
      <c r="C15" s="325"/>
      <c r="D15" s="325"/>
      <c r="E15" s="325"/>
      <c r="F15" s="325"/>
      <c r="G15" s="325" t="s">
        <v>1399</v>
      </c>
      <c r="H15" s="325"/>
      <c r="I15" s="325"/>
      <c r="J15" s="719" t="s">
        <v>1401</v>
      </c>
    </row>
    <row r="16" spans="1:10" ht="15">
      <c r="A16" s="718"/>
      <c r="B16" s="325" t="s">
        <v>1568</v>
      </c>
      <c r="C16" s="325"/>
      <c r="D16" s="325"/>
      <c r="E16" s="325"/>
      <c r="F16" s="325"/>
      <c r="G16" s="325" t="s">
        <v>1400</v>
      </c>
      <c r="H16" s="325"/>
      <c r="I16" s="325"/>
      <c r="J16" s="719" t="s">
        <v>1401</v>
      </c>
    </row>
    <row r="17" spans="1:10" ht="15.75" thickBot="1">
      <c r="A17" s="718"/>
      <c r="B17" s="445"/>
      <c r="C17" s="445"/>
      <c r="D17" s="445"/>
      <c r="E17" s="445"/>
      <c r="F17" s="445"/>
      <c r="G17" s="445"/>
      <c r="H17" s="445"/>
      <c r="I17" s="445"/>
      <c r="J17" s="1759"/>
    </row>
    <row r="18" spans="1:10" ht="15">
      <c r="A18" s="720"/>
      <c r="B18" s="716"/>
      <c r="C18" s="716"/>
      <c r="D18" s="716"/>
      <c r="E18" s="716"/>
      <c r="F18" s="716"/>
      <c r="G18" s="716"/>
      <c r="H18" s="716"/>
      <c r="I18" s="716"/>
      <c r="J18" s="717"/>
    </row>
    <row r="19" spans="1:10" ht="15">
      <c r="A19" s="718">
        <v>2</v>
      </c>
      <c r="B19" s="721" t="s">
        <v>236</v>
      </c>
      <c r="C19" s="325"/>
      <c r="D19" s="325"/>
      <c r="E19" s="325"/>
      <c r="F19" s="325"/>
      <c r="G19" s="325" t="s">
        <v>228</v>
      </c>
      <c r="H19" s="325"/>
      <c r="I19" s="325"/>
      <c r="J19" s="719"/>
    </row>
    <row r="20" spans="1:10" ht="15.75" thickBot="1">
      <c r="A20" s="722"/>
      <c r="B20" s="582"/>
      <c r="C20" s="582"/>
      <c r="D20" s="582"/>
      <c r="E20" s="582"/>
      <c r="F20" s="582"/>
      <c r="G20" s="582"/>
      <c r="H20" s="582"/>
      <c r="I20" s="582"/>
      <c r="J20" s="723"/>
    </row>
    <row r="21" spans="1:10" ht="15">
      <c r="A21" s="718"/>
      <c r="B21" s="325"/>
      <c r="C21" s="325"/>
      <c r="D21" s="325"/>
      <c r="E21" s="325"/>
      <c r="F21" s="325"/>
      <c r="G21" s="325"/>
      <c r="H21" s="325"/>
      <c r="I21" s="325"/>
      <c r="J21" s="719"/>
    </row>
    <row r="22" spans="1:10" ht="15">
      <c r="A22" s="718">
        <v>3</v>
      </c>
      <c r="B22" s="325" t="s">
        <v>1214</v>
      </c>
      <c r="C22" s="325"/>
      <c r="D22" s="325"/>
      <c r="E22" s="325"/>
      <c r="F22" s="325"/>
      <c r="G22" s="325" t="s">
        <v>1215</v>
      </c>
      <c r="H22" s="325"/>
      <c r="I22" s="325" t="s">
        <v>1216</v>
      </c>
      <c r="J22" s="719"/>
    </row>
    <row r="23" spans="1:10" ht="15.75" thickBot="1">
      <c r="A23" s="718"/>
      <c r="B23" s="325"/>
      <c r="C23" s="325"/>
      <c r="D23" s="325"/>
      <c r="E23" s="325"/>
      <c r="F23" s="325"/>
      <c r="G23" s="325"/>
      <c r="H23" s="325"/>
      <c r="I23" s="325"/>
      <c r="J23" s="719"/>
    </row>
    <row r="24" spans="1:10" ht="15">
      <c r="A24" s="720"/>
      <c r="B24" s="716"/>
      <c r="C24" s="716"/>
      <c r="D24" s="716"/>
      <c r="E24" s="716"/>
      <c r="F24" s="716"/>
      <c r="G24" s="716"/>
      <c r="H24" s="716"/>
      <c r="I24" s="716"/>
      <c r="J24" s="717"/>
    </row>
    <row r="25" spans="1:10" ht="25.5" customHeight="1">
      <c r="A25" s="718">
        <v>4</v>
      </c>
      <c r="B25" s="325" t="s">
        <v>230</v>
      </c>
      <c r="C25" s="325"/>
      <c r="D25" s="325"/>
      <c r="E25" s="325"/>
      <c r="F25" s="325"/>
      <c r="G25" s="325"/>
      <c r="H25" s="325"/>
      <c r="I25" s="325"/>
      <c r="J25" s="719"/>
    </row>
    <row r="26" spans="1:10" ht="15.75" thickBot="1">
      <c r="A26" s="722"/>
      <c r="B26" s="582"/>
      <c r="C26" s="582"/>
      <c r="D26" s="582"/>
      <c r="E26" s="582"/>
      <c r="F26" s="582"/>
      <c r="G26" s="582"/>
      <c r="H26" s="582"/>
      <c r="I26" s="582"/>
      <c r="J26" s="723"/>
    </row>
    <row r="27" spans="1:10" ht="15">
      <c r="A27" s="718"/>
      <c r="B27" s="325"/>
      <c r="C27" s="325"/>
      <c r="D27" s="325"/>
      <c r="E27" s="325"/>
      <c r="F27" s="325"/>
      <c r="G27" s="325"/>
      <c r="H27" s="325"/>
      <c r="I27" s="325"/>
      <c r="J27" s="719"/>
    </row>
    <row r="28" spans="1:10" ht="15">
      <c r="A28" s="718">
        <v>5</v>
      </c>
      <c r="B28" s="325" t="s">
        <v>231</v>
      </c>
      <c r="C28" s="325"/>
      <c r="D28" s="325"/>
      <c r="E28" s="325"/>
      <c r="F28" s="325"/>
      <c r="G28" s="325"/>
      <c r="H28" s="325"/>
      <c r="I28" s="325"/>
      <c r="J28" s="719"/>
    </row>
    <row r="29" spans="1:10" ht="25.5" customHeight="1">
      <c r="A29" s="718"/>
      <c r="B29" s="325"/>
      <c r="C29" s="325"/>
      <c r="D29" s="325"/>
      <c r="E29" s="325"/>
      <c r="F29" s="325"/>
      <c r="G29" s="325"/>
      <c r="H29" s="325"/>
      <c r="I29" s="325"/>
      <c r="J29" s="719"/>
    </row>
    <row r="30" spans="1:10" ht="15">
      <c r="A30" s="718"/>
      <c r="B30" s="325" t="s">
        <v>1427</v>
      </c>
      <c r="C30" s="325"/>
      <c r="D30" s="325"/>
      <c r="E30" s="325" t="s">
        <v>1428</v>
      </c>
      <c r="F30" s="325"/>
      <c r="G30" s="325"/>
      <c r="H30" s="325"/>
      <c r="I30" s="325"/>
      <c r="J30" s="719"/>
    </row>
    <row r="31" spans="1:10" ht="15.75" thickBot="1">
      <c r="A31" s="718"/>
      <c r="B31" s="325"/>
      <c r="C31" s="325"/>
      <c r="D31" s="325"/>
      <c r="E31" s="325"/>
      <c r="F31" s="325"/>
      <c r="G31" s="325"/>
      <c r="H31" s="325"/>
      <c r="I31" s="325"/>
      <c r="J31" s="719"/>
    </row>
    <row r="32" spans="1:10" ht="15">
      <c r="A32" s="720"/>
      <c r="B32" s="716"/>
      <c r="C32" s="716"/>
      <c r="D32" s="716"/>
      <c r="E32" s="716"/>
      <c r="F32" s="716"/>
      <c r="G32" s="716"/>
      <c r="H32" s="716"/>
      <c r="I32" s="716"/>
      <c r="J32" s="717"/>
    </row>
    <row r="33" spans="1:10" ht="15" customHeight="1">
      <c r="A33" s="718">
        <v>6</v>
      </c>
      <c r="B33" s="2512" t="s">
        <v>1248</v>
      </c>
      <c r="C33" s="2513"/>
      <c r="D33" s="2513"/>
      <c r="E33" s="2513"/>
      <c r="F33" s="2513"/>
      <c r="G33" s="325" t="s">
        <v>511</v>
      </c>
      <c r="H33" s="325"/>
      <c r="I33" s="325"/>
      <c r="J33" s="719"/>
    </row>
    <row r="34" spans="1:10" ht="15">
      <c r="A34" s="718"/>
      <c r="B34" s="721" t="s">
        <v>1249</v>
      </c>
      <c r="C34" s="721"/>
      <c r="D34" s="721"/>
      <c r="E34" s="721"/>
      <c r="F34" s="325"/>
      <c r="G34" s="325"/>
      <c r="H34" s="325"/>
      <c r="I34" s="325"/>
      <c r="J34" s="719"/>
    </row>
    <row r="35" spans="1:10" ht="15">
      <c r="A35" s="718"/>
      <c r="B35" s="325"/>
      <c r="C35" s="325"/>
      <c r="D35" s="325"/>
      <c r="E35" s="325"/>
      <c r="F35" s="325"/>
      <c r="G35" s="325"/>
      <c r="H35" s="325"/>
      <c r="I35" s="325"/>
      <c r="J35" s="719"/>
    </row>
    <row r="36" spans="1:10" ht="15.75" thickBot="1">
      <c r="A36" s="722"/>
      <c r="B36" s="582"/>
      <c r="C36" s="582"/>
      <c r="D36" s="582"/>
      <c r="E36" s="582"/>
      <c r="F36" s="582"/>
      <c r="G36" s="582"/>
      <c r="H36" s="582"/>
      <c r="I36" s="582"/>
      <c r="J36" s="723"/>
    </row>
    <row r="37" spans="1:10" ht="15">
      <c r="A37" s="718"/>
      <c r="B37" s="325"/>
      <c r="C37" s="325"/>
      <c r="D37" s="325"/>
      <c r="E37" s="325"/>
      <c r="F37" s="325"/>
      <c r="G37" s="325"/>
      <c r="H37" s="325"/>
      <c r="I37" s="325"/>
      <c r="J37" s="719"/>
    </row>
    <row r="38" spans="1:10" ht="15">
      <c r="A38" s="718">
        <v>7</v>
      </c>
      <c r="B38" s="2471" t="s">
        <v>1250</v>
      </c>
      <c r="C38" s="2472"/>
      <c r="D38" s="2472"/>
      <c r="E38" s="2472"/>
      <c r="F38" s="325"/>
      <c r="G38" s="325"/>
      <c r="H38" s="325"/>
      <c r="I38" s="325"/>
      <c r="J38" s="719"/>
    </row>
    <row r="39" spans="1:10" ht="15">
      <c r="A39" s="718"/>
      <c r="B39" s="325" t="s">
        <v>1251</v>
      </c>
      <c r="C39" s="325"/>
      <c r="D39" s="325"/>
      <c r="E39" s="325"/>
      <c r="F39" s="325"/>
      <c r="G39" s="325"/>
      <c r="H39" s="325"/>
      <c r="I39" s="325"/>
      <c r="J39" s="719"/>
    </row>
    <row r="40" spans="1:10" ht="15">
      <c r="A40" s="718"/>
      <c r="B40" s="325" t="s">
        <v>1402</v>
      </c>
      <c r="C40" s="325"/>
      <c r="D40" s="325"/>
      <c r="E40" s="325"/>
      <c r="F40" s="325"/>
      <c r="G40" s="325"/>
      <c r="H40" s="325"/>
      <c r="I40" s="325"/>
      <c r="J40" s="719"/>
    </row>
    <row r="41" spans="1:10" ht="15">
      <c r="A41" s="718"/>
      <c r="B41" s="325"/>
      <c r="C41" s="325"/>
      <c r="D41" s="325"/>
      <c r="E41" s="325"/>
      <c r="F41" s="325"/>
      <c r="G41" s="325"/>
      <c r="H41" s="325"/>
      <c r="I41" s="325"/>
      <c r="J41" s="719"/>
    </row>
    <row r="42" spans="1:10" ht="15.75" thickBot="1">
      <c r="A42" s="722"/>
      <c r="B42" s="582"/>
      <c r="C42" s="582"/>
      <c r="D42" s="582"/>
      <c r="E42" s="582"/>
      <c r="F42" s="582"/>
      <c r="G42" s="582"/>
      <c r="H42" s="582"/>
      <c r="I42" s="582"/>
      <c r="J42" s="723"/>
    </row>
    <row r="43" spans="1:10" ht="15">
      <c r="A43" s="1760" t="s">
        <v>504</v>
      </c>
      <c r="B43" s="2510" t="s">
        <v>505</v>
      </c>
      <c r="C43" s="2511"/>
      <c r="D43" s="2511"/>
      <c r="E43" s="2511"/>
      <c r="F43" s="2511"/>
      <c r="G43" s="2511"/>
      <c r="H43" s="1761"/>
      <c r="I43" s="1762"/>
      <c r="J43" s="1763"/>
    </row>
    <row r="44" spans="1:10" ht="15.75" thickBot="1">
      <c r="A44" s="1764"/>
      <c r="B44" s="736" t="s">
        <v>239</v>
      </c>
      <c r="C44" s="1765"/>
      <c r="D44" s="736"/>
      <c r="E44" s="736"/>
      <c r="F44" s="1765"/>
      <c r="G44" s="1766"/>
      <c r="H44" s="1765" t="s">
        <v>235</v>
      </c>
      <c r="I44" s="1766"/>
      <c r="J44" s="1767"/>
    </row>
    <row r="45" spans="1:10" ht="15">
      <c r="A45" s="1768"/>
      <c r="B45" s="445"/>
      <c r="C45" s="445"/>
      <c r="D45" s="445"/>
      <c r="E45" s="445"/>
      <c r="F45" s="445"/>
      <c r="G45" s="445"/>
      <c r="H45" s="445"/>
      <c r="I45" s="445"/>
      <c r="J45" s="445"/>
    </row>
    <row r="46" spans="1:10" ht="15">
      <c r="A46" s="1768"/>
      <c r="B46" s="445"/>
      <c r="C46" s="445"/>
      <c r="D46" s="445"/>
      <c r="E46" s="445"/>
      <c r="F46" s="445"/>
      <c r="G46" s="445"/>
      <c r="H46" s="445"/>
      <c r="I46" s="445"/>
      <c r="J46" s="445"/>
    </row>
    <row r="47" spans="1:10">
      <c r="A47" s="1769" t="s">
        <v>1425</v>
      </c>
      <c r="B47" s="1770"/>
      <c r="C47" s="1770"/>
      <c r="D47" s="1770"/>
      <c r="E47" s="1770"/>
      <c r="F47" s="1770"/>
      <c r="G47" s="2457" t="s">
        <v>506</v>
      </c>
      <c r="H47" s="2457"/>
      <c r="I47" s="2457"/>
      <c r="J47" s="2457"/>
    </row>
    <row r="48" spans="1:10">
      <c r="A48" s="327" t="s">
        <v>512</v>
      </c>
      <c r="B48" s="79"/>
      <c r="C48" s="79"/>
      <c r="D48" s="79"/>
      <c r="E48" s="18"/>
      <c r="F48" s="79"/>
      <c r="G48" s="2470" t="s">
        <v>513</v>
      </c>
      <c r="H48" s="2470"/>
      <c r="I48" s="2470"/>
      <c r="J48" s="2470"/>
    </row>
    <row r="49" spans="1:11">
      <c r="A49" s="328"/>
      <c r="B49" s="21"/>
      <c r="C49" s="21"/>
      <c r="D49" s="21"/>
      <c r="E49" s="21"/>
      <c r="F49" s="21"/>
      <c r="G49" s="21"/>
    </row>
    <row r="50" spans="1:11">
      <c r="A50" s="328"/>
      <c r="B50" s="21"/>
      <c r="C50" s="21"/>
      <c r="D50" s="21"/>
      <c r="E50" s="21"/>
      <c r="F50" s="21"/>
      <c r="G50" s="21"/>
    </row>
    <row r="51" spans="1:11">
      <c r="A51" s="328"/>
      <c r="B51" s="21"/>
      <c r="C51" s="21"/>
      <c r="D51" s="21"/>
      <c r="E51" s="21"/>
      <c r="F51" s="21"/>
      <c r="G51" s="21"/>
    </row>
    <row r="52" spans="1:11">
      <c r="A52" s="328"/>
      <c r="B52" s="21"/>
      <c r="C52" s="21"/>
      <c r="D52" s="21"/>
      <c r="E52" s="21"/>
      <c r="F52" s="21"/>
      <c r="G52" s="21"/>
    </row>
    <row r="53" spans="1:11">
      <c r="A53" s="328"/>
      <c r="B53" s="21"/>
      <c r="C53" s="21"/>
      <c r="D53" s="21"/>
      <c r="E53" s="21"/>
      <c r="F53" s="21"/>
      <c r="G53" s="21"/>
    </row>
    <row r="54" spans="1:11" ht="15.75">
      <c r="A54" s="326" t="s">
        <v>1424</v>
      </c>
      <c r="B54" s="700"/>
      <c r="C54" s="700"/>
      <c r="D54" s="326"/>
      <c r="E54" s="321"/>
      <c r="F54" s="701"/>
      <c r="G54" s="326"/>
      <c r="H54" s="326"/>
      <c r="I54" s="326"/>
      <c r="J54" s="326"/>
      <c r="K54" s="316"/>
    </row>
    <row r="55" spans="1:11" ht="15.75">
      <c r="A55" s="702" t="s">
        <v>1252</v>
      </c>
      <c r="B55" s="700"/>
      <c r="C55" s="700"/>
      <c r="D55" s="326"/>
      <c r="E55" s="321"/>
      <c r="F55" s="701"/>
      <c r="G55" s="326"/>
      <c r="H55" s="326"/>
      <c r="I55" s="326"/>
      <c r="J55" s="326"/>
      <c r="K55" s="316"/>
    </row>
    <row r="56" spans="1:11" ht="16.5" thickBot="1">
      <c r="A56" s="702"/>
      <c r="B56" s="700"/>
      <c r="C56" s="700"/>
      <c r="D56" s="326"/>
      <c r="E56" s="321"/>
      <c r="F56" s="701"/>
      <c r="G56" s="326"/>
      <c r="H56" s="326"/>
      <c r="I56" s="326"/>
      <c r="J56" s="326"/>
      <c r="K56" s="316"/>
    </row>
    <row r="57" spans="1:11" ht="16.5" thickTop="1">
      <c r="A57" s="703"/>
      <c r="B57" s="704"/>
      <c r="C57" s="704"/>
      <c r="D57" s="704"/>
      <c r="E57" s="704"/>
      <c r="F57" s="704"/>
      <c r="G57" s="705"/>
      <c r="H57" s="706"/>
      <c r="I57" s="706"/>
      <c r="J57" s="707"/>
      <c r="K57" s="316"/>
    </row>
    <row r="58" spans="1:11" ht="15.75" thickBot="1">
      <c r="A58" s="322" t="s">
        <v>1247</v>
      </c>
      <c r="B58" s="325"/>
      <c r="C58" s="708"/>
      <c r="D58" s="708"/>
      <c r="E58" s="708"/>
      <c r="F58" s="708"/>
      <c r="G58" s="2461" t="str">
        <f>'Cover '!F5</f>
        <v>(enter name)</v>
      </c>
      <c r="H58" s="2504"/>
      <c r="I58" s="2504"/>
      <c r="J58" s="2505"/>
      <c r="K58" s="316"/>
    </row>
    <row r="59" spans="1:11" ht="15">
      <c r="A59" s="322"/>
      <c r="B59" s="325"/>
      <c r="C59" s="325"/>
      <c r="D59" s="325"/>
      <c r="E59" s="325"/>
      <c r="F59" s="325"/>
      <c r="G59" s="711"/>
      <c r="H59" s="711"/>
      <c r="I59" s="711"/>
      <c r="J59" s="712"/>
      <c r="K59" s="316"/>
    </row>
    <row r="60" spans="1:11" ht="15.75" thickBot="1">
      <c r="A60" s="322" t="s">
        <v>98</v>
      </c>
      <c r="B60" s="325"/>
      <c r="C60" s="708"/>
      <c r="D60" s="708"/>
      <c r="E60" s="708"/>
      <c r="F60" s="708"/>
      <c r="G60" s="2461" t="str">
        <f>'Cover '!F7</f>
        <v>(enter year end)</v>
      </c>
      <c r="H60" s="2504"/>
      <c r="I60" s="2504"/>
      <c r="J60" s="2505"/>
      <c r="K60" s="316"/>
    </row>
    <row r="61" spans="1:11" ht="15.75" thickBot="1">
      <c r="A61" s="323"/>
      <c r="B61" s="713"/>
      <c r="C61" s="713"/>
      <c r="D61" s="713"/>
      <c r="E61" s="713"/>
      <c r="F61" s="713"/>
      <c r="G61" s="713"/>
      <c r="H61" s="713"/>
      <c r="I61" s="713"/>
      <c r="J61" s="714"/>
      <c r="K61" s="316"/>
    </row>
    <row r="62" spans="1:11" ht="14.25" thickTop="1" thickBot="1">
      <c r="A62" s="327"/>
      <c r="B62" s="79"/>
      <c r="C62" s="79"/>
      <c r="D62" s="79"/>
      <c r="E62" s="18"/>
      <c r="F62" s="79"/>
      <c r="G62" s="316"/>
      <c r="H62" s="316"/>
      <c r="I62" s="316"/>
      <c r="J62" s="316"/>
      <c r="K62" s="316"/>
    </row>
    <row r="63" spans="1:11">
      <c r="A63" s="329"/>
      <c r="B63" s="84"/>
      <c r="C63" s="84"/>
      <c r="D63" s="84"/>
      <c r="E63" s="84"/>
      <c r="F63" s="84"/>
      <c r="G63" s="330"/>
      <c r="H63" s="330"/>
      <c r="I63" s="330"/>
      <c r="J63" s="331"/>
      <c r="K63" s="316"/>
    </row>
    <row r="64" spans="1:11" ht="15.75">
      <c r="A64" s="718">
        <v>8</v>
      </c>
      <c r="B64" s="325" t="s">
        <v>515</v>
      </c>
      <c r="C64" s="325"/>
      <c r="D64" s="325"/>
      <c r="E64" s="325"/>
      <c r="F64" s="325"/>
      <c r="G64" s="2508" t="s">
        <v>235</v>
      </c>
      <c r="H64" s="2508"/>
      <c r="I64" s="2229"/>
      <c r="J64" s="144"/>
    </row>
    <row r="65" spans="1:11" ht="15.75" thickBot="1">
      <c r="A65" s="718"/>
      <c r="B65" s="325"/>
      <c r="C65" s="325"/>
      <c r="D65" s="2509"/>
      <c r="E65" s="2509"/>
      <c r="F65" s="2509"/>
      <c r="G65" s="325"/>
      <c r="H65" s="721"/>
      <c r="I65" s="721"/>
      <c r="J65" s="725"/>
      <c r="K65" s="721"/>
    </row>
    <row r="66" spans="1:11" ht="15.75" thickBot="1">
      <c r="A66" s="722"/>
      <c r="B66" s="325"/>
      <c r="C66" s="325"/>
      <c r="D66" s="325"/>
      <c r="E66" s="325"/>
      <c r="F66" s="325"/>
      <c r="G66" s="325"/>
      <c r="H66" s="721"/>
      <c r="I66" s="721"/>
      <c r="J66" s="725"/>
      <c r="K66" s="721"/>
    </row>
    <row r="67" spans="1:11" ht="15.75">
      <c r="A67" s="720">
        <v>9</v>
      </c>
      <c r="B67" s="2239" t="s">
        <v>1473</v>
      </c>
      <c r="C67" s="1761"/>
      <c r="D67" s="1761"/>
      <c r="E67" s="2239"/>
      <c r="F67" s="1761"/>
      <c r="G67" s="726" t="s">
        <v>1253</v>
      </c>
      <c r="H67" s="727"/>
      <c r="I67" s="728" t="s">
        <v>1254</v>
      </c>
      <c r="J67" s="729" t="s">
        <v>1255</v>
      </c>
      <c r="K67" s="21"/>
    </row>
    <row r="68" spans="1:11" ht="15">
      <c r="A68" s="718"/>
      <c r="B68" s="730" t="s">
        <v>232</v>
      </c>
      <c r="C68" s="730"/>
      <c r="D68" s="730"/>
      <c r="E68" s="730"/>
      <c r="F68" s="730"/>
      <c r="G68" s="730"/>
      <c r="H68" s="731"/>
      <c r="I68" s="732"/>
      <c r="J68" s="731"/>
      <c r="K68" s="21"/>
    </row>
    <row r="69" spans="1:11" ht="15">
      <c r="A69" s="718"/>
      <c r="B69" s="730" t="s">
        <v>233</v>
      </c>
      <c r="C69" s="730"/>
      <c r="D69" s="730"/>
      <c r="E69" s="730"/>
      <c r="F69" s="730"/>
      <c r="G69" s="730"/>
      <c r="H69" s="731"/>
      <c r="I69" s="732"/>
      <c r="J69" s="731"/>
      <c r="K69" s="21"/>
    </row>
    <row r="70" spans="1:11" ht="15">
      <c r="A70" s="718"/>
      <c r="B70" s="730" t="s">
        <v>234</v>
      </c>
      <c r="C70" s="730"/>
      <c r="D70" s="730"/>
      <c r="E70" s="730"/>
      <c r="F70" s="730"/>
      <c r="G70" s="730"/>
      <c r="H70" s="731"/>
      <c r="I70" s="732"/>
      <c r="J70" s="731"/>
      <c r="K70" s="21"/>
    </row>
    <row r="71" spans="1:11" ht="15">
      <c r="A71" s="718"/>
      <c r="B71" s="730" t="s">
        <v>234</v>
      </c>
      <c r="C71" s="730"/>
      <c r="D71" s="730"/>
      <c r="E71" s="730"/>
      <c r="F71" s="730"/>
      <c r="G71" s="9"/>
      <c r="H71" s="146"/>
      <c r="I71" s="733"/>
      <c r="J71" s="146"/>
      <c r="K71" s="21"/>
    </row>
    <row r="72" spans="1:11" ht="15">
      <c r="A72" s="718"/>
      <c r="B72" s="730" t="s">
        <v>234</v>
      </c>
      <c r="C72" s="730"/>
      <c r="D72" s="730"/>
      <c r="E72" s="730"/>
      <c r="F72" s="730"/>
      <c r="G72" s="9"/>
      <c r="H72" s="146"/>
      <c r="I72" s="733"/>
      <c r="J72" s="146"/>
      <c r="K72" s="21"/>
    </row>
    <row r="73" spans="1:11" ht="15">
      <c r="A73" s="718"/>
      <c r="B73" s="730" t="s">
        <v>234</v>
      </c>
      <c r="C73" s="730"/>
      <c r="D73" s="730"/>
      <c r="E73" s="730"/>
      <c r="F73" s="730"/>
      <c r="G73" s="9"/>
      <c r="H73" s="146"/>
      <c r="I73" s="733"/>
      <c r="J73" s="146"/>
      <c r="K73" s="21"/>
    </row>
    <row r="74" spans="1:11" ht="15">
      <c r="A74" s="718"/>
      <c r="B74" s="730" t="s">
        <v>234</v>
      </c>
      <c r="C74" s="730"/>
      <c r="D74" s="730"/>
      <c r="E74" s="730"/>
      <c r="F74" s="730"/>
      <c r="G74" s="9"/>
      <c r="H74" s="146"/>
      <c r="I74" s="733"/>
      <c r="J74" s="146"/>
      <c r="K74" s="21"/>
    </row>
    <row r="75" spans="1:11" ht="15">
      <c r="A75" s="718"/>
      <c r="B75" s="730" t="s">
        <v>234</v>
      </c>
      <c r="C75" s="730"/>
      <c r="D75" s="730"/>
      <c r="E75" s="730"/>
      <c r="F75" s="730"/>
      <c r="G75" s="9"/>
      <c r="H75" s="146"/>
      <c r="I75" s="733"/>
      <c r="J75" s="146"/>
      <c r="K75" s="21"/>
    </row>
    <row r="76" spans="1:11" ht="15">
      <c r="A76" s="718"/>
      <c r="B76" s="730" t="s">
        <v>234</v>
      </c>
      <c r="C76" s="730"/>
      <c r="D76" s="730"/>
      <c r="E76" s="730"/>
      <c r="F76" s="730"/>
      <c r="G76" s="9"/>
      <c r="H76" s="146"/>
      <c r="I76" s="733"/>
      <c r="J76" s="146"/>
      <c r="K76" s="21"/>
    </row>
    <row r="77" spans="1:11" ht="15">
      <c r="A77" s="718"/>
      <c r="B77" s="730" t="s">
        <v>234</v>
      </c>
      <c r="C77" s="730"/>
      <c r="D77" s="730"/>
      <c r="E77" s="730"/>
      <c r="F77" s="730"/>
      <c r="G77" s="9"/>
      <c r="H77" s="146"/>
      <c r="I77" s="733"/>
      <c r="J77" s="146"/>
      <c r="K77" s="21"/>
    </row>
    <row r="78" spans="1:11" ht="15.75" thickBot="1">
      <c r="A78" s="718"/>
      <c r="B78" s="730" t="s">
        <v>234</v>
      </c>
      <c r="C78" s="730"/>
      <c r="D78" s="730"/>
      <c r="E78" s="730"/>
      <c r="F78" s="730"/>
      <c r="G78" s="9"/>
      <c r="H78" s="146"/>
      <c r="I78" s="734"/>
      <c r="J78" s="146"/>
      <c r="K78" s="21"/>
    </row>
    <row r="79" spans="1:11" ht="15.75" thickTop="1">
      <c r="A79" s="720">
        <v>10</v>
      </c>
      <c r="B79" s="716" t="s">
        <v>1256</v>
      </c>
      <c r="C79" s="716"/>
      <c r="D79" s="716"/>
      <c r="E79" s="716"/>
      <c r="F79" s="716"/>
      <c r="G79" s="1761" t="s">
        <v>503</v>
      </c>
      <c r="H79" s="1761"/>
      <c r="I79" s="21"/>
      <c r="J79" s="717"/>
      <c r="K79" s="21"/>
    </row>
    <row r="80" spans="1:11" ht="15">
      <c r="A80" s="718"/>
      <c r="B80" s="325"/>
      <c r="C80" s="325"/>
      <c r="D80" s="325"/>
      <c r="E80" s="325"/>
      <c r="F80" s="325"/>
      <c r="G80" s="72"/>
      <c r="H80" s="72"/>
      <c r="I80" s="21"/>
      <c r="J80" s="144"/>
      <c r="K80" s="21"/>
    </row>
    <row r="81" spans="1:11" ht="15">
      <c r="A81" s="718"/>
      <c r="B81" s="445" t="s">
        <v>1257</v>
      </c>
      <c r="C81" s="325"/>
      <c r="D81" s="325"/>
      <c r="E81" s="325"/>
      <c r="F81" s="325"/>
      <c r="G81" s="72"/>
      <c r="H81" s="72"/>
      <c r="I81" s="21"/>
      <c r="J81" s="144"/>
      <c r="K81" s="21"/>
    </row>
    <row r="82" spans="1:11" ht="15">
      <c r="A82" s="718"/>
      <c r="B82" s="445" t="s">
        <v>1258</v>
      </c>
      <c r="C82" s="325"/>
      <c r="D82" s="325"/>
      <c r="E82" s="325"/>
      <c r="F82" s="325"/>
      <c r="G82" s="72"/>
      <c r="H82" s="72"/>
      <c r="I82" s="21"/>
      <c r="J82" s="144"/>
      <c r="K82" s="21"/>
    </row>
    <row r="83" spans="1:11" ht="15">
      <c r="A83" s="718"/>
      <c r="B83" s="445" t="s">
        <v>1259</v>
      </c>
      <c r="C83" s="325"/>
      <c r="D83" s="325"/>
      <c r="E83" s="325"/>
      <c r="F83" s="325"/>
      <c r="G83" s="72"/>
      <c r="H83" s="72"/>
      <c r="I83" s="21"/>
      <c r="J83" s="144"/>
      <c r="K83" s="21"/>
    </row>
    <row r="84" spans="1:11" ht="15">
      <c r="A84" s="718"/>
      <c r="B84" s="445" t="s">
        <v>59</v>
      </c>
      <c r="C84" s="325"/>
      <c r="D84" s="325"/>
      <c r="E84" s="21"/>
      <c r="F84" s="325"/>
      <c r="G84" s="445" t="s">
        <v>503</v>
      </c>
      <c r="H84" s="445"/>
      <c r="I84" s="21"/>
      <c r="J84" s="719"/>
      <c r="K84" s="21"/>
    </row>
    <row r="85" spans="1:11" ht="15.75" thickBot="1">
      <c r="A85" s="718"/>
      <c r="B85" s="325"/>
      <c r="C85" s="325"/>
      <c r="D85" s="325"/>
      <c r="E85" s="325"/>
      <c r="F85" s="325"/>
      <c r="G85" s="21"/>
      <c r="H85" s="91"/>
      <c r="I85" s="91"/>
      <c r="J85" s="663"/>
      <c r="K85" s="21"/>
    </row>
    <row r="86" spans="1:11" ht="15">
      <c r="A86" s="720">
        <v>11</v>
      </c>
      <c r="B86" s="2506" t="s">
        <v>1260</v>
      </c>
      <c r="C86" s="2507"/>
      <c r="D86" s="2507"/>
      <c r="E86" s="2507"/>
      <c r="F86" s="2507"/>
      <c r="G86" s="2507"/>
      <c r="H86" s="2507"/>
      <c r="I86" s="21"/>
      <c r="J86" s="144"/>
      <c r="K86" s="21"/>
    </row>
    <row r="87" spans="1:11" ht="15">
      <c r="A87" s="718"/>
      <c r="B87" s="724"/>
      <c r="C87" s="724"/>
      <c r="D87" s="724"/>
      <c r="E87" s="724"/>
      <c r="F87" s="724"/>
      <c r="G87" s="724"/>
      <c r="H87" s="724"/>
      <c r="I87" s="21"/>
      <c r="J87" s="144"/>
      <c r="K87" s="21"/>
    </row>
    <row r="88" spans="1:11" ht="15">
      <c r="A88" s="718"/>
      <c r="B88" s="724" t="s">
        <v>1261</v>
      </c>
      <c r="C88" s="724"/>
      <c r="E88" s="724"/>
      <c r="F88" s="1211"/>
      <c r="G88" s="806" t="s">
        <v>239</v>
      </c>
      <c r="H88" s="806"/>
      <c r="I88" s="21"/>
      <c r="J88" s="144"/>
      <c r="K88" s="21"/>
    </row>
    <row r="89" spans="1:11" ht="15">
      <c r="A89" s="718"/>
      <c r="B89" s="724" t="s">
        <v>174</v>
      </c>
      <c r="C89" s="724"/>
      <c r="E89" s="724"/>
      <c r="F89" s="1211"/>
      <c r="G89" s="806" t="s">
        <v>238</v>
      </c>
      <c r="H89" s="806"/>
      <c r="I89" s="21"/>
      <c r="J89" s="144"/>
      <c r="K89" s="21"/>
    </row>
    <row r="90" spans="1:11" ht="15">
      <c r="A90" s="718"/>
      <c r="B90" s="721" t="s">
        <v>237</v>
      </c>
      <c r="C90" s="325"/>
      <c r="E90" s="325"/>
      <c r="F90" s="325"/>
      <c r="G90" s="2527" t="s">
        <v>58</v>
      </c>
      <c r="H90" s="2527"/>
      <c r="I90" s="21"/>
      <c r="J90" s="144"/>
      <c r="K90" s="21"/>
    </row>
    <row r="91" spans="1:11" ht="15.75" thickBot="1">
      <c r="A91" s="722"/>
      <c r="B91" s="735"/>
      <c r="C91" s="582"/>
      <c r="F91" s="582"/>
      <c r="G91" s="91"/>
      <c r="H91" s="91"/>
      <c r="I91" s="91"/>
      <c r="J91" s="663"/>
      <c r="K91" s="21"/>
    </row>
    <row r="92" spans="1:11" ht="15">
      <c r="A92" s="720">
        <v>12</v>
      </c>
      <c r="B92" s="2510" t="s">
        <v>1429</v>
      </c>
      <c r="C92" s="2511"/>
      <c r="D92" s="2511"/>
      <c r="E92" s="2511"/>
      <c r="F92" s="2511"/>
      <c r="G92" s="2511"/>
      <c r="H92" s="716"/>
      <c r="I92" s="196"/>
      <c r="J92" s="573"/>
      <c r="K92" s="21"/>
    </row>
    <row r="93" spans="1:11" ht="24" customHeight="1" thickBot="1">
      <c r="A93" s="722"/>
      <c r="B93" s="736" t="s">
        <v>239</v>
      </c>
      <c r="C93" s="582"/>
      <c r="D93" s="736"/>
      <c r="E93" s="736"/>
      <c r="F93" s="582"/>
      <c r="G93" s="91"/>
      <c r="H93" s="582" t="s">
        <v>235</v>
      </c>
      <c r="I93" s="91"/>
      <c r="J93" s="663"/>
      <c r="K93" s="21"/>
    </row>
    <row r="94" spans="1:11" ht="24" customHeight="1">
      <c r="A94" s="720">
        <v>13</v>
      </c>
      <c r="B94" s="697" t="s">
        <v>661</v>
      </c>
      <c r="C94" s="716"/>
      <c r="D94" s="698"/>
      <c r="E94" s="698"/>
      <c r="F94" s="716"/>
      <c r="G94" s="1762" t="s">
        <v>503</v>
      </c>
      <c r="H94" s="1762"/>
      <c r="I94" s="1762"/>
      <c r="J94" s="573"/>
      <c r="K94" s="21"/>
    </row>
    <row r="95" spans="1:11" ht="24" customHeight="1">
      <c r="A95" s="718"/>
      <c r="B95" s="737"/>
      <c r="C95" s="325"/>
      <c r="D95" s="696"/>
      <c r="E95" s="696"/>
      <c r="F95" s="325"/>
      <c r="G95" s="21"/>
      <c r="H95" s="21"/>
      <c r="I95" s="21"/>
      <c r="J95" s="144"/>
      <c r="K95" s="21"/>
    </row>
    <row r="96" spans="1:11" ht="24" customHeight="1" thickBot="1">
      <c r="A96" s="722"/>
      <c r="B96" s="738" t="s">
        <v>1427</v>
      </c>
      <c r="C96" s="582"/>
      <c r="D96" s="736"/>
      <c r="E96" s="736" t="s">
        <v>1428</v>
      </c>
      <c r="F96" s="582"/>
      <c r="G96" s="91"/>
      <c r="H96" s="582" t="s">
        <v>1259</v>
      </c>
      <c r="I96" s="91"/>
      <c r="J96" s="663"/>
      <c r="K96" s="21"/>
    </row>
    <row r="97" spans="1:11" ht="10.5" customHeight="1">
      <c r="A97" s="708"/>
      <c r="B97" s="739"/>
      <c r="C97" s="325"/>
      <c r="D97" s="696"/>
      <c r="E97" s="696"/>
      <c r="F97" s="325"/>
      <c r="G97" s="21"/>
      <c r="H97" s="21"/>
      <c r="I97" s="21"/>
      <c r="J97" s="21"/>
      <c r="K97" s="21"/>
    </row>
    <row r="98" spans="1:11">
      <c r="A98" s="319" t="s">
        <v>1425</v>
      </c>
      <c r="B98" s="81"/>
      <c r="C98" s="81"/>
      <c r="D98" s="81"/>
      <c r="E98" s="319"/>
      <c r="F98" s="81"/>
      <c r="G98" s="2457" t="s">
        <v>1474</v>
      </c>
      <c r="H98" s="2457"/>
      <c r="I98" s="2457"/>
      <c r="J98" s="2457"/>
      <c r="K98" s="21"/>
    </row>
    <row r="99" spans="1:11">
      <c r="A99" s="327" t="s">
        <v>514</v>
      </c>
      <c r="B99" s="79"/>
      <c r="C99" s="79"/>
      <c r="D99" s="18"/>
      <c r="E99" s="327"/>
      <c r="F99" s="18"/>
      <c r="G99" s="2470" t="s">
        <v>516</v>
      </c>
      <c r="H99" s="2470"/>
      <c r="I99" s="2470"/>
      <c r="J99" s="2470"/>
      <c r="K99" s="21"/>
    </row>
    <row r="106" spans="1:11" ht="15.75">
      <c r="A106" s="326" t="s">
        <v>1424</v>
      </c>
      <c r="B106" s="700"/>
      <c r="C106" s="700"/>
      <c r="D106" s="326"/>
      <c r="E106" s="321"/>
    </row>
    <row r="107" spans="1:11" ht="15.75">
      <c r="A107" s="702" t="s">
        <v>1252</v>
      </c>
      <c r="B107" s="700"/>
      <c r="C107" s="700"/>
      <c r="D107" s="326"/>
      <c r="E107" s="321"/>
    </row>
    <row r="108" spans="1:11" ht="13.5" thickBot="1"/>
    <row r="109" spans="1:11" ht="16.5" thickTop="1">
      <c r="A109" s="703"/>
      <c r="B109" s="704"/>
      <c r="C109" s="704"/>
      <c r="D109" s="704"/>
      <c r="E109" s="704"/>
      <c r="F109" s="704"/>
      <c r="G109" s="705"/>
      <c r="H109" s="706"/>
      <c r="I109" s="706"/>
      <c r="J109" s="707"/>
    </row>
    <row r="110" spans="1:11" ht="15.75" thickBot="1">
      <c r="A110" s="322" t="s">
        <v>1247</v>
      </c>
      <c r="B110" s="325"/>
      <c r="C110" s="708"/>
      <c r="D110" s="708"/>
      <c r="E110" s="708"/>
      <c r="F110" s="708"/>
      <c r="G110" s="2461" t="str">
        <f>'Cover '!F5</f>
        <v>(enter name)</v>
      </c>
      <c r="H110" s="2504"/>
      <c r="I110" s="2504"/>
      <c r="J110" s="2505"/>
    </row>
    <row r="111" spans="1:11" ht="15">
      <c r="A111" s="322"/>
      <c r="B111" s="325"/>
      <c r="C111" s="325"/>
      <c r="D111" s="325"/>
      <c r="E111" s="325"/>
      <c r="F111" s="325"/>
      <c r="G111" s="711"/>
      <c r="H111" s="711"/>
      <c r="I111" s="711"/>
      <c r="J111" s="712"/>
    </row>
    <row r="112" spans="1:11" ht="15.75" thickBot="1">
      <c r="A112" s="322" t="s">
        <v>98</v>
      </c>
      <c r="B112" s="325"/>
      <c r="C112" s="708"/>
      <c r="D112" s="708"/>
      <c r="E112" s="708"/>
      <c r="F112" s="708"/>
      <c r="G112" s="2461" t="str">
        <f>'Cover '!F7</f>
        <v>(enter year end)</v>
      </c>
      <c r="H112" s="2504"/>
      <c r="I112" s="2504"/>
      <c r="J112" s="2505"/>
    </row>
    <row r="113" spans="1:10" ht="15.75" thickBot="1">
      <c r="A113" s="323"/>
      <c r="B113" s="713"/>
      <c r="C113" s="713"/>
      <c r="D113" s="713"/>
      <c r="E113" s="713"/>
      <c r="F113" s="713"/>
      <c r="G113" s="713"/>
      <c r="H113" s="713"/>
      <c r="I113" s="713"/>
      <c r="J113" s="714"/>
    </row>
    <row r="114" spans="1:10" ht="14.25" thickTop="1" thickBot="1">
      <c r="A114" s="327"/>
      <c r="B114" s="79"/>
      <c r="C114" s="79"/>
      <c r="D114" s="79"/>
      <c r="E114" s="18"/>
      <c r="F114" s="79"/>
      <c r="G114" s="316"/>
      <c r="H114" s="316"/>
      <c r="I114" s="316"/>
      <c r="J114" s="316"/>
    </row>
    <row r="115" spans="1:10" ht="15">
      <c r="A115" s="720"/>
      <c r="B115" s="716"/>
      <c r="C115" s="716"/>
      <c r="D115" s="716"/>
      <c r="E115" s="716"/>
      <c r="F115" s="716"/>
      <c r="G115" s="716"/>
      <c r="H115" s="716"/>
      <c r="I115" s="716"/>
      <c r="J115" s="717"/>
    </row>
    <row r="116" spans="1:10" ht="45" customHeight="1">
      <c r="A116" s="774" t="s">
        <v>1098</v>
      </c>
      <c r="B116" s="2471" t="s">
        <v>1099</v>
      </c>
      <c r="C116" s="2472"/>
      <c r="D116" s="2472"/>
      <c r="E116" s="2472"/>
      <c r="F116" s="2472"/>
      <c r="G116" s="325" t="s">
        <v>1215</v>
      </c>
      <c r="H116" s="325"/>
      <c r="I116" s="325" t="s">
        <v>1216</v>
      </c>
      <c r="J116" s="719"/>
    </row>
    <row r="117" spans="1:10" s="1757" customFormat="1" ht="16.5" customHeight="1">
      <c r="A117" s="1771"/>
      <c r="B117" s="445" t="s">
        <v>734</v>
      </c>
      <c r="C117" s="445"/>
      <c r="D117" s="445"/>
      <c r="E117" s="445"/>
      <c r="F117" s="445"/>
      <c r="G117" s="445"/>
      <c r="H117" s="445"/>
      <c r="I117" s="445"/>
      <c r="J117" s="1759"/>
    </row>
    <row r="118" spans="1:10" ht="15">
      <c r="A118" s="718"/>
      <c r="B118" s="325"/>
      <c r="C118" s="325"/>
      <c r="D118" s="325"/>
      <c r="E118" s="325"/>
      <c r="F118" s="325"/>
      <c r="G118" s="325"/>
      <c r="H118" s="325"/>
      <c r="I118" s="325"/>
      <c r="J118" s="719"/>
    </row>
    <row r="119" spans="1:10" ht="15">
      <c r="A119" s="668"/>
      <c r="B119" s="664"/>
      <c r="C119" s="41"/>
      <c r="D119" s="41"/>
      <c r="E119" s="41"/>
      <c r="F119" s="41"/>
      <c r="G119" s="1695"/>
      <c r="H119" s="1695"/>
      <c r="I119" s="1695"/>
      <c r="J119" s="179"/>
    </row>
    <row r="120" spans="1:10" ht="15">
      <c r="A120" s="668"/>
      <c r="B120" s="665"/>
      <c r="C120" s="9"/>
      <c r="D120" s="9"/>
      <c r="E120" s="9"/>
      <c r="F120" s="9"/>
      <c r="G120" s="730"/>
      <c r="H120" s="730"/>
      <c r="I120" s="730"/>
      <c r="J120" s="146"/>
    </row>
    <row r="121" spans="1:10" ht="15">
      <c r="A121" s="668"/>
      <c r="B121" s="93"/>
      <c r="C121" s="13"/>
      <c r="D121" s="13"/>
      <c r="E121" s="13"/>
      <c r="F121" s="13"/>
      <c r="G121" s="373"/>
      <c r="H121" s="373"/>
      <c r="I121" s="373"/>
      <c r="J121" s="149"/>
    </row>
    <row r="122" spans="1:10" ht="15.75" thickBot="1">
      <c r="A122" s="666"/>
      <c r="B122" s="254"/>
      <c r="C122" s="91"/>
      <c r="D122" s="91"/>
      <c r="E122" s="91"/>
      <c r="F122" s="91"/>
      <c r="G122" s="582"/>
      <c r="H122" s="582"/>
      <c r="I122" s="582"/>
      <c r="J122" s="663"/>
    </row>
    <row r="123" spans="1:10" ht="15">
      <c r="A123" s="667"/>
      <c r="G123" s="326"/>
      <c r="H123" s="326"/>
      <c r="I123" s="326"/>
      <c r="J123" s="573"/>
    </row>
    <row r="124" spans="1:10" ht="45" customHeight="1">
      <c r="A124" s="774" t="s">
        <v>1102</v>
      </c>
      <c r="B124" s="2471" t="s">
        <v>84</v>
      </c>
      <c r="C124" s="2473"/>
      <c r="D124" s="2473"/>
      <c r="E124" s="2473"/>
      <c r="F124" s="2473"/>
      <c r="G124" s="326" t="s">
        <v>1100</v>
      </c>
      <c r="H124" s="326"/>
      <c r="I124" s="326" t="s">
        <v>1216</v>
      </c>
      <c r="J124" s="144"/>
    </row>
    <row r="125" spans="1:10" ht="15">
      <c r="A125" s="668"/>
      <c r="B125" s="326" t="s">
        <v>1101</v>
      </c>
      <c r="G125" s="326"/>
      <c r="H125" s="326"/>
      <c r="I125" s="326"/>
      <c r="J125" s="144"/>
    </row>
    <row r="126" spans="1:10" ht="15">
      <c r="A126" s="668"/>
      <c r="G126" s="326"/>
      <c r="H126" s="326"/>
      <c r="I126" s="326"/>
      <c r="J126" s="149"/>
    </row>
    <row r="127" spans="1:10" ht="15">
      <c r="A127" s="668"/>
      <c r="B127" s="664"/>
      <c r="C127" s="41"/>
      <c r="D127" s="41"/>
      <c r="E127" s="41"/>
      <c r="F127" s="41"/>
      <c r="G127" s="1695"/>
      <c r="H127" s="1695"/>
      <c r="I127" s="1695"/>
      <c r="J127" s="179"/>
    </row>
    <row r="128" spans="1:10" ht="15">
      <c r="A128" s="668"/>
      <c r="B128" s="665"/>
      <c r="C128" s="9"/>
      <c r="D128" s="9"/>
      <c r="E128" s="9"/>
      <c r="F128" s="9"/>
      <c r="G128" s="730"/>
      <c r="H128" s="730"/>
      <c r="I128" s="730"/>
      <c r="J128" s="146"/>
    </row>
    <row r="129" spans="1:10" ht="15">
      <c r="A129" s="668"/>
      <c r="B129" s="156"/>
      <c r="C129" s="21"/>
      <c r="D129" s="21"/>
      <c r="E129" s="21"/>
      <c r="F129" s="21"/>
      <c r="G129" s="325"/>
      <c r="H129" s="325"/>
      <c r="I129" s="325"/>
      <c r="J129" s="144"/>
    </row>
    <row r="130" spans="1:10" ht="15">
      <c r="A130" s="668"/>
      <c r="B130" s="665"/>
      <c r="C130" s="9"/>
      <c r="D130" s="9"/>
      <c r="E130" s="9"/>
      <c r="F130" s="9"/>
      <c r="G130" s="730"/>
      <c r="H130" s="730"/>
      <c r="I130" s="730"/>
      <c r="J130" s="146"/>
    </row>
    <row r="131" spans="1:10" ht="15.75" thickBot="1">
      <c r="A131" s="666"/>
      <c r="B131" s="254"/>
      <c r="C131" s="91"/>
      <c r="D131" s="91"/>
      <c r="E131" s="91"/>
      <c r="F131" s="91"/>
      <c r="G131" s="582"/>
      <c r="H131" s="582"/>
      <c r="I131" s="582"/>
      <c r="J131" s="663"/>
    </row>
    <row r="132" spans="1:10" ht="15">
      <c r="A132" s="667"/>
      <c r="G132" s="326"/>
      <c r="H132" s="326"/>
      <c r="I132" s="326"/>
      <c r="J132" s="573"/>
    </row>
    <row r="133" spans="1:10" ht="45" customHeight="1">
      <c r="A133" s="774" t="s">
        <v>74</v>
      </c>
      <c r="B133" s="2474" t="s">
        <v>662</v>
      </c>
      <c r="C133" s="2473"/>
      <c r="D133" s="2473"/>
      <c r="E133" s="2473"/>
      <c r="F133" s="2473"/>
      <c r="G133" s="326" t="s">
        <v>1100</v>
      </c>
      <c r="H133" s="326"/>
      <c r="I133" s="326" t="s">
        <v>1216</v>
      </c>
      <c r="J133" s="144"/>
    </row>
    <row r="134" spans="1:10" ht="15">
      <c r="A134" s="668"/>
      <c r="B134" s="326" t="s">
        <v>1103</v>
      </c>
      <c r="J134" s="144"/>
    </row>
    <row r="135" spans="1:10" ht="13.5" thickBot="1">
      <c r="A135" s="668"/>
      <c r="J135" s="144"/>
    </row>
    <row r="136" spans="1:10" ht="36.950000000000003" customHeight="1" thickTop="1">
      <c r="A136" s="668"/>
      <c r="B136" s="2475" t="s">
        <v>1104</v>
      </c>
      <c r="C136" s="2460"/>
      <c r="D136" s="2476" t="s">
        <v>1105</v>
      </c>
      <c r="E136" s="2477"/>
      <c r="F136" s="2478" t="s">
        <v>1106</v>
      </c>
      <c r="G136" s="2478"/>
      <c r="H136" s="2483" t="s">
        <v>1107</v>
      </c>
      <c r="I136" s="2484"/>
      <c r="J136" s="144"/>
    </row>
    <row r="137" spans="1:10">
      <c r="A137" s="661"/>
      <c r="B137" s="2485"/>
      <c r="C137" s="2486"/>
      <c r="D137" s="2494"/>
      <c r="E137" s="2495"/>
      <c r="F137" s="2486" t="s">
        <v>69</v>
      </c>
      <c r="G137" s="2486"/>
      <c r="H137" s="2494" t="s">
        <v>69</v>
      </c>
      <c r="I137" s="2502"/>
      <c r="J137" s="144"/>
    </row>
    <row r="138" spans="1:10">
      <c r="A138" s="661"/>
      <c r="B138" s="2487"/>
      <c r="C138" s="2488"/>
      <c r="D138" s="2496"/>
      <c r="E138" s="2497"/>
      <c r="F138" s="2488"/>
      <c r="G138" s="2488"/>
      <c r="H138" s="2496"/>
      <c r="I138" s="2503"/>
      <c r="J138" s="144"/>
    </row>
    <row r="139" spans="1:10">
      <c r="A139" s="661"/>
      <c r="B139" s="2485"/>
      <c r="C139" s="2486"/>
      <c r="D139" s="2490"/>
      <c r="E139" s="2452"/>
      <c r="F139" s="2486"/>
      <c r="G139" s="2486"/>
      <c r="H139" s="2490"/>
      <c r="I139" s="2491"/>
      <c r="J139" s="144"/>
    </row>
    <row r="140" spans="1:10">
      <c r="A140" s="661"/>
      <c r="B140" s="2489"/>
      <c r="C140" s="2479"/>
      <c r="D140" s="2479"/>
      <c r="E140" s="2479"/>
      <c r="F140" s="2479"/>
      <c r="G140" s="2479"/>
      <c r="H140" s="2479"/>
      <c r="I140" s="2480"/>
      <c r="J140" s="144"/>
    </row>
    <row r="141" spans="1:10">
      <c r="A141" s="661"/>
      <c r="B141" s="2489"/>
      <c r="C141" s="2479"/>
      <c r="D141" s="2479"/>
      <c r="E141" s="2479"/>
      <c r="F141" s="2479"/>
      <c r="G141" s="2479"/>
      <c r="H141" s="2479"/>
      <c r="I141" s="2480"/>
      <c r="J141" s="144"/>
    </row>
    <row r="142" spans="1:10" ht="13.5" thickBot="1">
      <c r="A142" s="669"/>
      <c r="B142" s="2493"/>
      <c r="C142" s="2481"/>
      <c r="D142" s="2481"/>
      <c r="E142" s="2481"/>
      <c r="F142" s="2481"/>
      <c r="G142" s="2481"/>
      <c r="H142" s="2481"/>
      <c r="I142" s="2482"/>
      <c r="J142" s="670"/>
    </row>
    <row r="143" spans="1:10">
      <c r="B143" s="21"/>
      <c r="C143" s="21"/>
      <c r="D143" s="21"/>
      <c r="E143" s="21"/>
      <c r="F143" s="21"/>
      <c r="G143" s="21"/>
      <c r="H143" s="21"/>
      <c r="I143" s="21"/>
    </row>
    <row r="144" spans="1:10">
      <c r="A144" s="319" t="s">
        <v>1425</v>
      </c>
      <c r="B144" s="81"/>
      <c r="C144" s="81"/>
      <c r="D144" s="81"/>
      <c r="E144" s="319"/>
      <c r="F144" s="81"/>
      <c r="G144" s="2465" t="s">
        <v>1414</v>
      </c>
      <c r="H144" s="2465"/>
      <c r="I144" s="2465"/>
      <c r="J144" s="2465"/>
    </row>
    <row r="145" spans="1:10">
      <c r="A145" s="327" t="s">
        <v>517</v>
      </c>
      <c r="B145" s="79"/>
      <c r="C145" s="79"/>
      <c r="D145" s="18"/>
      <c r="E145" s="327"/>
      <c r="F145" s="18"/>
      <c r="G145" s="2470" t="s">
        <v>518</v>
      </c>
      <c r="H145" s="2470"/>
      <c r="I145" s="2470"/>
      <c r="J145" s="2470"/>
    </row>
    <row r="146" spans="1:10">
      <c r="A146" s="327"/>
      <c r="B146" s="79"/>
      <c r="C146" s="79"/>
      <c r="D146" s="18"/>
      <c r="E146" s="327"/>
      <c r="F146" s="18"/>
      <c r="G146" s="316"/>
      <c r="H146" s="316"/>
      <c r="I146" s="316"/>
      <c r="J146" s="316"/>
    </row>
    <row r="147" spans="1:10">
      <c r="A147" s="327"/>
      <c r="B147" s="79"/>
      <c r="C147" s="79"/>
      <c r="D147" s="18"/>
      <c r="E147" s="327"/>
      <c r="F147" s="18"/>
      <c r="G147" s="316"/>
      <c r="H147" s="316"/>
      <c r="I147" s="316"/>
      <c r="J147" s="316"/>
    </row>
    <row r="148" spans="1:10">
      <c r="A148" s="327"/>
      <c r="B148" s="79"/>
      <c r="C148" s="79"/>
      <c r="D148" s="18"/>
      <c r="E148" s="327"/>
      <c r="F148" s="18"/>
      <c r="G148" s="316"/>
      <c r="H148" s="316"/>
      <c r="I148" s="316"/>
      <c r="J148" s="316"/>
    </row>
    <row r="149" spans="1:10">
      <c r="A149" s="327"/>
      <c r="B149" s="79"/>
      <c r="C149" s="79"/>
      <c r="D149" s="18"/>
      <c r="E149" s="327"/>
      <c r="F149" s="18"/>
      <c r="G149" s="316"/>
      <c r="H149" s="316"/>
      <c r="I149" s="316"/>
      <c r="J149" s="316"/>
    </row>
    <row r="150" spans="1:10">
      <c r="A150" s="327"/>
      <c r="B150" s="79"/>
      <c r="C150" s="79"/>
      <c r="D150" s="18"/>
      <c r="E150" s="327"/>
      <c r="F150" s="18"/>
      <c r="G150" s="316"/>
      <c r="H150" s="316"/>
      <c r="I150" s="316"/>
      <c r="J150" s="316"/>
    </row>
    <row r="151" spans="1:10" ht="15.75">
      <c r="A151" s="326" t="s">
        <v>1424</v>
      </c>
      <c r="B151" s="700"/>
      <c r="C151" s="700"/>
      <c r="D151" s="326"/>
      <c r="E151" s="321"/>
      <c r="F151" s="18"/>
      <c r="G151" s="316"/>
      <c r="H151" s="316"/>
      <c r="I151" s="316"/>
      <c r="J151" s="316"/>
    </row>
    <row r="152" spans="1:10" ht="15.75">
      <c r="A152" s="702" t="s">
        <v>1252</v>
      </c>
      <c r="B152" s="700"/>
      <c r="C152" s="700"/>
      <c r="D152" s="326"/>
      <c r="E152" s="321"/>
      <c r="F152" s="18"/>
      <c r="G152" s="316"/>
      <c r="H152" s="316"/>
      <c r="I152" s="316"/>
      <c r="J152" s="316"/>
    </row>
    <row r="153" spans="1:10" ht="13.5" thickBot="1">
      <c r="A153" s="327"/>
      <c r="B153" s="79"/>
      <c r="C153" s="79"/>
      <c r="D153" s="18"/>
      <c r="E153" s="327"/>
      <c r="F153" s="18"/>
      <c r="G153" s="316"/>
      <c r="H153" s="316"/>
      <c r="I153" s="316"/>
      <c r="J153" s="316"/>
    </row>
    <row r="154" spans="1:10" ht="16.5" thickTop="1">
      <c r="A154" s="703"/>
      <c r="B154" s="704"/>
      <c r="C154" s="704"/>
      <c r="D154" s="704"/>
      <c r="E154" s="704"/>
      <c r="F154" s="704"/>
      <c r="G154" s="705"/>
      <c r="H154" s="706"/>
      <c r="I154" s="706"/>
      <c r="J154" s="707"/>
    </row>
    <row r="155" spans="1:10" ht="15.75" thickBot="1">
      <c r="A155" s="322" t="s">
        <v>1247</v>
      </c>
      <c r="B155" s="325"/>
      <c r="C155" s="708"/>
      <c r="D155" s="708"/>
      <c r="E155" s="708"/>
      <c r="F155" s="708"/>
      <c r="G155" s="2461" t="str">
        <f>'Cover '!F5</f>
        <v>(enter name)</v>
      </c>
      <c r="H155" s="2504"/>
      <c r="I155" s="2504"/>
      <c r="J155" s="2505"/>
    </row>
    <row r="156" spans="1:10" ht="15">
      <c r="A156" s="322"/>
      <c r="B156" s="325"/>
      <c r="C156" s="325"/>
      <c r="D156" s="325"/>
      <c r="E156" s="325"/>
      <c r="F156" s="325"/>
      <c r="G156" s="711"/>
      <c r="H156" s="711"/>
      <c r="I156" s="711"/>
      <c r="J156" s="712"/>
    </row>
    <row r="157" spans="1:10" ht="15.75" thickBot="1">
      <c r="A157" s="322" t="s">
        <v>98</v>
      </c>
      <c r="B157" s="325"/>
      <c r="C157" s="708"/>
      <c r="D157" s="708"/>
      <c r="E157" s="708"/>
      <c r="F157" s="708"/>
      <c r="G157" s="1366" t="str">
        <f>'Cover '!F7</f>
        <v>(enter year end)</v>
      </c>
      <c r="H157" s="709"/>
      <c r="I157" s="709"/>
      <c r="J157" s="710"/>
    </row>
    <row r="158" spans="1:10" ht="15.75" thickBot="1">
      <c r="A158" s="323"/>
      <c r="B158" s="713"/>
      <c r="C158" s="713"/>
      <c r="D158" s="713"/>
      <c r="E158" s="713"/>
      <c r="F158" s="713"/>
      <c r="G158" s="713"/>
      <c r="H158" s="713"/>
      <c r="I158" s="713"/>
      <c r="J158" s="714"/>
    </row>
    <row r="159" spans="1:10" ht="14.25" thickTop="1" thickBot="1">
      <c r="A159" s="327"/>
      <c r="B159" s="79"/>
      <c r="C159" s="79"/>
      <c r="D159" s="18"/>
      <c r="E159" s="327"/>
      <c r="F159" s="18"/>
      <c r="G159" s="316"/>
      <c r="H159" s="316"/>
      <c r="I159" s="316"/>
      <c r="J159" s="316"/>
    </row>
    <row r="160" spans="1:10" ht="24.95" customHeight="1">
      <c r="A160" s="720"/>
      <c r="B160" s="2498" t="s">
        <v>75</v>
      </c>
      <c r="C160" s="2499"/>
      <c r="D160" s="2499"/>
      <c r="E160" s="2499"/>
      <c r="F160" s="2499"/>
      <c r="G160" s="716"/>
      <c r="H160" s="716"/>
      <c r="I160" s="716"/>
      <c r="J160" s="717"/>
    </row>
    <row r="161" spans="1:10" ht="24.95" customHeight="1">
      <c r="A161" s="774" t="s">
        <v>1246</v>
      </c>
      <c r="B161" s="2500"/>
      <c r="C161" s="2501"/>
      <c r="D161" s="2501"/>
      <c r="E161" s="2501"/>
      <c r="F161" s="2501"/>
      <c r="G161" s="325" t="s">
        <v>1215</v>
      </c>
      <c r="H161" s="325"/>
      <c r="I161" s="325" t="s">
        <v>1216</v>
      </c>
      <c r="J161" s="719"/>
    </row>
    <row r="162" spans="1:10" ht="15">
      <c r="A162" s="718"/>
      <c r="B162" s="325" t="s">
        <v>76</v>
      </c>
      <c r="C162" s="325"/>
      <c r="D162" s="325"/>
      <c r="E162" s="325"/>
      <c r="F162" s="325"/>
      <c r="G162" s="325"/>
      <c r="H162" s="325"/>
      <c r="I162" s="325"/>
      <c r="J162" s="719"/>
    </row>
    <row r="163" spans="1:10">
      <c r="A163" s="668"/>
      <c r="B163" s="2487" t="s">
        <v>77</v>
      </c>
      <c r="C163" s="2488"/>
      <c r="D163" s="2488"/>
      <c r="E163" s="2488"/>
      <c r="F163" s="2497"/>
      <c r="G163" s="2496" t="s">
        <v>78</v>
      </c>
      <c r="H163" s="2488"/>
      <c r="I163" s="2488"/>
      <c r="J163" s="2526"/>
    </row>
    <row r="164" spans="1:10" ht="24.95" customHeight="1">
      <c r="A164" s="668"/>
      <c r="B164" s="776" t="s">
        <v>90</v>
      </c>
      <c r="C164" s="659"/>
      <c r="D164" s="659"/>
      <c r="E164" s="659"/>
      <c r="F164" s="695"/>
      <c r="G164" s="2492" t="s">
        <v>79</v>
      </c>
      <c r="H164" s="2448"/>
      <c r="I164" s="659"/>
      <c r="J164" s="671"/>
    </row>
    <row r="165" spans="1:10" ht="24.95" customHeight="1">
      <c r="A165" s="668"/>
      <c r="B165" s="661" t="s">
        <v>237</v>
      </c>
      <c r="C165" s="659"/>
      <c r="D165" s="659"/>
      <c r="E165" s="659"/>
      <c r="F165" s="695"/>
      <c r="G165" s="2494" t="s">
        <v>80</v>
      </c>
      <c r="H165" s="2486"/>
      <c r="I165" s="777" t="s">
        <v>1100</v>
      </c>
      <c r="J165" s="778" t="s">
        <v>1216</v>
      </c>
    </row>
    <row r="166" spans="1:10">
      <c r="A166" s="668"/>
      <c r="B166" s="661"/>
      <c r="C166" s="659"/>
      <c r="D166" s="659"/>
      <c r="E166" s="659"/>
      <c r="F166" s="695"/>
      <c r="G166" s="692"/>
      <c r="H166" s="328"/>
      <c r="I166" s="328"/>
      <c r="J166" s="674"/>
    </row>
    <row r="167" spans="1:10" ht="13.5" thickBot="1">
      <c r="A167" s="668"/>
      <c r="B167" s="779"/>
      <c r="C167" s="780"/>
      <c r="D167" s="780"/>
      <c r="E167" s="780"/>
      <c r="F167" s="781"/>
      <c r="G167" s="672"/>
      <c r="H167" s="672"/>
      <c r="I167" s="672"/>
      <c r="J167" s="673"/>
    </row>
    <row r="168" spans="1:10" ht="24.95" customHeight="1" thickTop="1">
      <c r="A168" s="668"/>
      <c r="B168" s="776" t="s">
        <v>90</v>
      </c>
      <c r="C168" s="659"/>
      <c r="D168" s="659"/>
      <c r="E168" s="659"/>
      <c r="F168" s="695"/>
      <c r="G168" s="2492" t="s">
        <v>79</v>
      </c>
      <c r="H168" s="2448"/>
      <c r="I168" s="659"/>
      <c r="J168" s="671"/>
    </row>
    <row r="169" spans="1:10" ht="24.95" customHeight="1">
      <c r="A169" s="668"/>
      <c r="B169" s="661" t="s">
        <v>237</v>
      </c>
      <c r="C169" s="659"/>
      <c r="D169" s="659"/>
      <c r="E169" s="659"/>
      <c r="F169" s="695"/>
      <c r="G169" s="2494" t="s">
        <v>80</v>
      </c>
      <c r="H169" s="2486"/>
      <c r="I169" s="777" t="s">
        <v>1100</v>
      </c>
      <c r="J169" s="778" t="s">
        <v>1216</v>
      </c>
    </row>
    <row r="170" spans="1:10">
      <c r="A170" s="668"/>
      <c r="B170" s="661"/>
      <c r="C170" s="659"/>
      <c r="D170" s="659"/>
      <c r="E170" s="659"/>
      <c r="F170" s="695"/>
      <c r="G170" s="692"/>
      <c r="H170" s="328"/>
      <c r="I170" s="328"/>
      <c r="J170" s="674"/>
    </row>
    <row r="171" spans="1:10" ht="13.5" thickBot="1">
      <c r="A171" s="668"/>
      <c r="B171" s="779"/>
      <c r="C171" s="780"/>
      <c r="D171" s="780"/>
      <c r="E171" s="780"/>
      <c r="F171" s="781"/>
      <c r="G171" s="672"/>
      <c r="H171" s="672"/>
      <c r="I171" s="672"/>
      <c r="J171" s="673"/>
    </row>
    <row r="172" spans="1:10" ht="24.95" customHeight="1" thickTop="1">
      <c r="A172" s="668"/>
      <c r="B172" s="776" t="s">
        <v>90</v>
      </c>
      <c r="C172" s="659"/>
      <c r="D172" s="659"/>
      <c r="E172" s="659"/>
      <c r="F172" s="695"/>
      <c r="G172" s="2492" t="s">
        <v>79</v>
      </c>
      <c r="H172" s="2448"/>
      <c r="I172" s="659"/>
      <c r="J172" s="671"/>
    </row>
    <row r="173" spans="1:10" ht="24.95" customHeight="1">
      <c r="A173" s="668"/>
      <c r="B173" s="661" t="s">
        <v>237</v>
      </c>
      <c r="C173" s="659"/>
      <c r="D173" s="659"/>
      <c r="E173" s="659"/>
      <c r="F173" s="695"/>
      <c r="G173" s="2494" t="s">
        <v>80</v>
      </c>
      <c r="H173" s="2486"/>
      <c r="I173" s="777" t="s">
        <v>1100</v>
      </c>
      <c r="J173" s="778" t="s">
        <v>1216</v>
      </c>
    </row>
    <row r="174" spans="1:10">
      <c r="A174" s="668"/>
      <c r="B174" s="661"/>
      <c r="C174" s="659"/>
      <c r="D174" s="659"/>
      <c r="E174" s="659"/>
      <c r="F174" s="695"/>
      <c r="G174" s="692"/>
      <c r="H174" s="328"/>
      <c r="I174" s="328"/>
      <c r="J174" s="674"/>
    </row>
    <row r="175" spans="1:10" ht="13.5" thickBot="1">
      <c r="A175" s="666"/>
      <c r="B175" s="669"/>
      <c r="C175" s="782"/>
      <c r="D175" s="782"/>
      <c r="E175" s="782"/>
      <c r="F175" s="640"/>
      <c r="G175" s="675"/>
      <c r="H175" s="675"/>
      <c r="I175" s="675"/>
      <c r="J175" s="676"/>
    </row>
    <row r="176" spans="1:10">
      <c r="A176" s="668"/>
      <c r="B176" s="661"/>
      <c r="C176" s="328"/>
      <c r="D176" s="328"/>
      <c r="E176" s="328"/>
      <c r="F176" s="783"/>
      <c r="G176" s="328"/>
      <c r="H176" s="328"/>
      <c r="I176" s="328"/>
      <c r="J176" s="674"/>
    </row>
    <row r="177" spans="1:10" s="1757" customFormat="1" ht="50.1" customHeight="1">
      <c r="A177" s="1772" t="s">
        <v>82</v>
      </c>
      <c r="B177" s="2521" t="s">
        <v>737</v>
      </c>
      <c r="C177" s="2522"/>
      <c r="D177" s="2522"/>
      <c r="E177" s="2522"/>
      <c r="F177" s="2522"/>
      <c r="G177" s="1773"/>
      <c r="H177" s="696" t="s">
        <v>1100</v>
      </c>
      <c r="I177" s="1773"/>
      <c r="J177" s="1774" t="s">
        <v>1216</v>
      </c>
    </row>
    <row r="178" spans="1:10">
      <c r="A178" s="980"/>
      <c r="B178" s="156"/>
      <c r="C178" s="21"/>
      <c r="D178" s="21"/>
      <c r="E178" s="21"/>
      <c r="F178" s="21"/>
      <c r="G178" s="21"/>
      <c r="H178" s="21"/>
      <c r="I178" s="21"/>
      <c r="J178" s="144"/>
    </row>
    <row r="179" spans="1:10" ht="15">
      <c r="A179" s="668"/>
      <c r="B179" s="2517" t="s">
        <v>81</v>
      </c>
      <c r="C179" s="2508"/>
      <c r="D179" s="2508"/>
      <c r="E179" s="2508"/>
      <c r="F179" s="2508"/>
      <c r="G179" s="21"/>
      <c r="H179" s="21"/>
      <c r="I179" s="21"/>
      <c r="J179" s="144"/>
    </row>
    <row r="180" spans="1:10">
      <c r="A180" s="668"/>
      <c r="B180" s="784"/>
      <c r="C180" s="135"/>
      <c r="D180" s="135"/>
      <c r="E180" s="135"/>
      <c r="F180" s="135"/>
      <c r="G180" s="21"/>
      <c r="H180" s="21"/>
      <c r="I180" s="21"/>
      <c r="J180" s="144"/>
    </row>
    <row r="181" spans="1:10">
      <c r="A181" s="668"/>
      <c r="B181" s="2518"/>
      <c r="C181" s="2519"/>
      <c r="D181" s="2519"/>
      <c r="E181" s="2519"/>
      <c r="F181" s="2519"/>
      <c r="G181" s="2519"/>
      <c r="H181" s="2519"/>
      <c r="I181" s="2519"/>
      <c r="J181" s="2520"/>
    </row>
    <row r="182" spans="1:10">
      <c r="A182" s="668"/>
      <c r="B182" s="2523"/>
      <c r="C182" s="2524"/>
      <c r="D182" s="2524"/>
      <c r="E182" s="2524"/>
      <c r="F182" s="2524"/>
      <c r="G182" s="2524"/>
      <c r="H182" s="2524"/>
      <c r="I182" s="2524"/>
      <c r="J182" s="2525"/>
    </row>
    <row r="183" spans="1:10" ht="13.5" thickBot="1">
      <c r="A183" s="666"/>
      <c r="B183" s="2514"/>
      <c r="C183" s="2515"/>
      <c r="D183" s="2515"/>
      <c r="E183" s="2515"/>
      <c r="F183" s="2515"/>
      <c r="G183" s="2515"/>
      <c r="H183" s="2515"/>
      <c r="I183" s="2515"/>
      <c r="J183" s="2516"/>
    </row>
    <row r="184" spans="1:10">
      <c r="A184" s="667"/>
      <c r="J184" s="144"/>
    </row>
    <row r="185" spans="1:10" ht="60" customHeight="1">
      <c r="A185" s="775" t="s">
        <v>379</v>
      </c>
      <c r="B185" s="2471" t="s">
        <v>83</v>
      </c>
      <c r="C185" s="2472"/>
      <c r="D185" s="2472"/>
      <c r="E185" s="2472"/>
      <c r="F185" s="2472"/>
      <c r="G185" s="2472"/>
      <c r="H185" s="326" t="s">
        <v>1100</v>
      </c>
      <c r="J185" s="719" t="s">
        <v>1216</v>
      </c>
    </row>
    <row r="186" spans="1:10">
      <c r="A186" s="677"/>
      <c r="B186" s="79"/>
      <c r="C186" s="79"/>
      <c r="D186" s="18"/>
      <c r="E186" s="327"/>
      <c r="F186" s="18"/>
      <c r="G186" s="316"/>
      <c r="H186" s="316"/>
      <c r="I186" s="316"/>
      <c r="J186" s="681"/>
    </row>
    <row r="187" spans="1:10" ht="15.75" thickBot="1">
      <c r="A187" s="678"/>
      <c r="B187" s="582" t="s">
        <v>406</v>
      </c>
      <c r="C187" s="609"/>
      <c r="D187" s="609"/>
      <c r="E187" s="785"/>
      <c r="F187" s="609"/>
      <c r="G187" s="679"/>
      <c r="H187" s="679"/>
      <c r="I187" s="679"/>
      <c r="J187" s="682"/>
    </row>
    <row r="188" spans="1:10">
      <c r="A188" s="680"/>
      <c r="B188" s="79"/>
      <c r="C188" s="79"/>
      <c r="D188" s="18"/>
      <c r="E188" s="327"/>
      <c r="F188" s="18"/>
      <c r="G188" s="316"/>
      <c r="H188" s="316"/>
      <c r="I188" s="316"/>
      <c r="J188" s="316"/>
    </row>
    <row r="189" spans="1:10">
      <c r="A189" s="319" t="s">
        <v>1425</v>
      </c>
      <c r="B189" s="81"/>
      <c r="C189" s="81"/>
      <c r="D189" s="81"/>
      <c r="E189" s="319"/>
      <c r="F189" s="81"/>
      <c r="G189" s="2465" t="s">
        <v>1414</v>
      </c>
      <c r="H189" s="2465"/>
      <c r="I189" s="2465"/>
      <c r="J189" s="2465"/>
    </row>
    <row r="190" spans="1:10">
      <c r="A190" s="327" t="s">
        <v>519</v>
      </c>
      <c r="B190" s="79"/>
      <c r="C190" s="79"/>
      <c r="D190" s="18"/>
      <c r="E190" s="327"/>
      <c r="F190" s="18"/>
      <c r="G190" s="2470" t="s">
        <v>520</v>
      </c>
      <c r="H190" s="2470"/>
      <c r="I190" s="2470"/>
      <c r="J190" s="2470"/>
    </row>
    <row r="191" spans="1:10">
      <c r="A191" s="327"/>
      <c r="B191" s="79"/>
      <c r="C191" s="79"/>
      <c r="D191" s="18"/>
      <c r="E191" s="327"/>
      <c r="F191" s="18"/>
      <c r="G191" s="316"/>
      <c r="H191" s="316"/>
      <c r="I191" s="316"/>
      <c r="J191" s="316"/>
    </row>
    <row r="192" spans="1:10">
      <c r="A192" s="327"/>
      <c r="B192" s="79"/>
      <c r="C192" s="79"/>
      <c r="D192" s="18"/>
      <c r="E192" s="327"/>
      <c r="F192" s="18"/>
      <c r="G192" s="316"/>
      <c r="H192" s="316"/>
      <c r="I192" s="316"/>
      <c r="J192" s="316"/>
    </row>
    <row r="198" spans="1:10" ht="15.75">
      <c r="A198" s="326" t="s">
        <v>1424</v>
      </c>
      <c r="B198" s="700"/>
      <c r="C198" s="700"/>
      <c r="D198" s="326"/>
      <c r="E198" s="321"/>
      <c r="F198" s="701"/>
      <c r="G198" s="326"/>
      <c r="H198" s="326"/>
      <c r="I198" s="326"/>
      <c r="J198" s="326"/>
    </row>
    <row r="199" spans="1:10" ht="15.75">
      <c r="A199" s="702" t="s">
        <v>523</v>
      </c>
      <c r="B199" s="700"/>
      <c r="C199" s="700"/>
      <c r="D199" s="326"/>
      <c r="E199" s="321"/>
      <c r="F199" s="701"/>
      <c r="G199" s="326"/>
      <c r="H199" s="326"/>
      <c r="I199" s="326"/>
      <c r="J199" s="326"/>
    </row>
    <row r="200" spans="1:10" ht="16.5" thickBot="1">
      <c r="A200" s="702"/>
      <c r="B200" s="700"/>
      <c r="C200" s="700"/>
      <c r="D200" s="326"/>
      <c r="E200" s="321"/>
      <c r="F200" s="701"/>
      <c r="G200" s="326"/>
      <c r="H200" s="326"/>
      <c r="I200" s="326"/>
      <c r="J200" s="326"/>
    </row>
    <row r="201" spans="1:10" ht="16.5" thickTop="1">
      <c r="A201" s="703"/>
      <c r="B201" s="704"/>
      <c r="C201" s="704"/>
      <c r="D201" s="704"/>
      <c r="E201" s="704"/>
      <c r="F201" s="704"/>
      <c r="G201" s="705"/>
      <c r="H201" s="706"/>
      <c r="I201" s="706"/>
      <c r="J201" s="707"/>
    </row>
    <row r="202" spans="1:10" ht="15.75" thickBot="1">
      <c r="A202" s="322" t="s">
        <v>1247</v>
      </c>
      <c r="B202" s="325"/>
      <c r="C202" s="708"/>
      <c r="D202" s="708"/>
      <c r="E202" s="708"/>
      <c r="F202" s="708"/>
      <c r="G202" s="2461" t="str">
        <f>'Cover '!F5</f>
        <v>(enter name)</v>
      </c>
      <c r="H202" s="2504"/>
      <c r="I202" s="2504"/>
      <c r="J202" s="2505"/>
    </row>
    <row r="203" spans="1:10" ht="15">
      <c r="A203" s="322"/>
      <c r="B203" s="325"/>
      <c r="C203" s="325"/>
      <c r="D203" s="325"/>
      <c r="E203" s="325"/>
      <c r="F203" s="325"/>
      <c r="G203" s="711"/>
      <c r="H203" s="711"/>
      <c r="I203" s="711"/>
      <c r="J203" s="712"/>
    </row>
    <row r="204" spans="1:10" ht="15.75" thickBot="1">
      <c r="A204" s="322" t="s">
        <v>98</v>
      </c>
      <c r="B204" s="325"/>
      <c r="C204" s="708"/>
      <c r="D204" s="708"/>
      <c r="E204" s="708"/>
      <c r="F204" s="708"/>
      <c r="G204" s="2461" t="str">
        <f>'Cover '!F7</f>
        <v>(enter year end)</v>
      </c>
      <c r="H204" s="2504"/>
      <c r="I204" s="2504"/>
      <c r="J204" s="2505"/>
    </row>
    <row r="205" spans="1:10" ht="15.75" thickBot="1">
      <c r="A205" s="323"/>
      <c r="B205" s="713"/>
      <c r="C205" s="713"/>
      <c r="D205" s="713"/>
      <c r="E205" s="713"/>
      <c r="F205" s="713"/>
      <c r="G205" s="713"/>
      <c r="H205" s="713"/>
      <c r="I205" s="713"/>
      <c r="J205" s="714"/>
    </row>
    <row r="206" spans="1:10" ht="13.5" thickTop="1">
      <c r="A206" s="1"/>
    </row>
    <row r="207" spans="1:10">
      <c r="A207" s="2472" t="s">
        <v>1262</v>
      </c>
      <c r="B207" s="2472"/>
      <c r="C207" s="2472"/>
      <c r="D207" s="2472"/>
      <c r="E207" s="2472"/>
      <c r="F207" s="2472"/>
      <c r="G207" s="2472"/>
      <c r="H207" s="2472"/>
      <c r="I207" s="2472"/>
    </row>
    <row r="208" spans="1:10" ht="17.25" customHeight="1">
      <c r="A208" s="2472"/>
      <c r="B208" s="2472"/>
      <c r="C208" s="2472"/>
      <c r="D208" s="2472"/>
      <c r="E208" s="2472"/>
      <c r="F208" s="2472"/>
      <c r="G208" s="2472"/>
      <c r="H208" s="2472"/>
      <c r="I208" s="2472"/>
    </row>
    <row r="209" spans="1:10" ht="15.75" thickBot="1">
      <c r="A209" s="2472"/>
      <c r="B209" s="2472"/>
      <c r="C209" s="2472"/>
      <c r="D209" s="2472"/>
      <c r="E209" s="2472"/>
      <c r="F209" s="2472"/>
      <c r="G209" s="2472"/>
      <c r="H209" s="2472"/>
      <c r="I209" s="2472"/>
    </row>
    <row r="210" spans="1:10" ht="13.5" thickTop="1">
      <c r="A210" s="740"/>
      <c r="B210" s="741"/>
      <c r="C210" s="741"/>
      <c r="D210" s="741"/>
      <c r="E210" s="741"/>
      <c r="F210" s="741"/>
      <c r="G210" s="741"/>
      <c r="H210" s="741"/>
      <c r="I210" s="741"/>
      <c r="J210" s="742"/>
    </row>
    <row r="211" spans="1:10">
      <c r="A211" s="743"/>
      <c r="B211" s="21"/>
      <c r="C211" s="21"/>
      <c r="D211" s="21"/>
      <c r="E211" s="21"/>
      <c r="F211" s="21"/>
      <c r="G211" s="21"/>
      <c r="H211" s="21"/>
      <c r="I211" s="21"/>
      <c r="J211" s="744"/>
    </row>
    <row r="212" spans="1:10">
      <c r="A212" s="743"/>
      <c r="B212" s="21"/>
      <c r="C212" s="21"/>
      <c r="D212" s="21"/>
      <c r="E212" s="21"/>
      <c r="F212" s="21"/>
      <c r="G212" s="21"/>
      <c r="H212" s="21"/>
      <c r="I212" s="21"/>
      <c r="J212" s="744"/>
    </row>
    <row r="213" spans="1:10">
      <c r="A213" s="743"/>
      <c r="B213" s="21"/>
      <c r="C213" s="21"/>
      <c r="D213" s="21"/>
      <c r="E213" s="21"/>
      <c r="F213" s="21"/>
      <c r="G213" s="21"/>
      <c r="H213" s="21"/>
      <c r="I213" s="21"/>
      <c r="J213" s="744"/>
    </row>
    <row r="214" spans="1:10">
      <c r="A214" s="743"/>
      <c r="B214" s="21"/>
      <c r="C214" s="21"/>
      <c r="D214" s="21"/>
      <c r="E214" s="21"/>
      <c r="F214" s="21"/>
      <c r="G214" s="21"/>
      <c r="H214" s="21"/>
      <c r="I214" s="21"/>
      <c r="J214" s="744"/>
    </row>
    <row r="215" spans="1:10">
      <c r="A215" s="743"/>
      <c r="B215" s="21"/>
      <c r="C215" s="21"/>
      <c r="D215" s="21"/>
      <c r="E215" s="21"/>
      <c r="F215" s="21"/>
      <c r="G215" s="21"/>
      <c r="H215" s="21"/>
      <c r="I215" s="21"/>
      <c r="J215" s="744"/>
    </row>
    <row r="216" spans="1:10">
      <c r="A216" s="743"/>
      <c r="B216" s="21"/>
      <c r="C216" s="21"/>
      <c r="D216" s="21"/>
      <c r="E216" s="21"/>
      <c r="F216" s="21"/>
      <c r="G216" s="21"/>
      <c r="H216" s="21"/>
      <c r="I216" s="21"/>
      <c r="J216" s="744"/>
    </row>
    <row r="217" spans="1:10">
      <c r="A217" s="743"/>
      <c r="B217" s="21"/>
      <c r="C217" s="21"/>
      <c r="D217" s="21"/>
      <c r="E217" s="21"/>
      <c r="F217" s="21"/>
      <c r="G217" s="21"/>
      <c r="H217" s="21"/>
      <c r="I217" s="21"/>
      <c r="J217" s="744"/>
    </row>
    <row r="218" spans="1:10">
      <c r="A218" s="743"/>
      <c r="B218" s="21"/>
      <c r="C218" s="21"/>
      <c r="D218" s="21"/>
      <c r="E218" s="21"/>
      <c r="F218" s="21"/>
      <c r="G218" s="21"/>
      <c r="H218" s="21"/>
      <c r="I218" s="21"/>
      <c r="J218" s="744"/>
    </row>
    <row r="219" spans="1:10">
      <c r="A219" s="743"/>
      <c r="B219" s="21"/>
      <c r="C219" s="21"/>
      <c r="D219" s="21"/>
      <c r="E219" s="21"/>
      <c r="F219" s="21"/>
      <c r="G219" s="21"/>
      <c r="H219" s="21"/>
      <c r="I219" s="21"/>
      <c r="J219" s="744"/>
    </row>
    <row r="220" spans="1:10">
      <c r="A220" s="743"/>
      <c r="B220" s="21"/>
      <c r="C220" s="21"/>
      <c r="D220" s="21"/>
      <c r="E220" s="21"/>
      <c r="F220" s="21"/>
      <c r="G220" s="21"/>
      <c r="H220" s="21"/>
      <c r="I220" s="21"/>
      <c r="J220" s="744"/>
    </row>
    <row r="221" spans="1:10">
      <c r="A221" s="743"/>
      <c r="B221" s="21"/>
      <c r="C221" s="21"/>
      <c r="D221" s="21"/>
      <c r="E221" s="21"/>
      <c r="F221" s="21"/>
      <c r="G221" s="21"/>
      <c r="H221" s="21"/>
      <c r="I221" s="21"/>
      <c r="J221" s="744"/>
    </row>
    <row r="222" spans="1:10">
      <c r="A222" s="743"/>
      <c r="B222" s="21"/>
      <c r="C222" s="21"/>
      <c r="D222" s="21"/>
      <c r="E222" s="21"/>
      <c r="F222" s="21"/>
      <c r="G222" s="21"/>
      <c r="H222" s="21"/>
      <c r="I222" s="21"/>
      <c r="J222" s="744"/>
    </row>
    <row r="223" spans="1:10">
      <c r="A223" s="743"/>
      <c r="B223" s="21"/>
      <c r="C223" s="21"/>
      <c r="D223" s="21"/>
      <c r="E223" s="21"/>
      <c r="F223" s="21"/>
      <c r="G223" s="21"/>
      <c r="H223" s="21"/>
      <c r="I223" s="21"/>
      <c r="J223" s="744"/>
    </row>
    <row r="224" spans="1:10">
      <c r="A224" s="743"/>
      <c r="B224" s="21"/>
      <c r="C224" s="21"/>
      <c r="D224" s="21"/>
      <c r="E224" s="21"/>
      <c r="F224" s="21"/>
      <c r="G224" s="21"/>
      <c r="H224" s="21"/>
      <c r="I224" s="21"/>
      <c r="J224" s="744"/>
    </row>
    <row r="225" spans="1:10">
      <c r="A225" s="743"/>
      <c r="B225" s="21"/>
      <c r="C225" s="21"/>
      <c r="D225" s="21"/>
      <c r="E225" s="21"/>
      <c r="F225" s="21"/>
      <c r="G225" s="21"/>
      <c r="H225" s="21"/>
      <c r="I225" s="21"/>
      <c r="J225" s="744"/>
    </row>
    <row r="226" spans="1:10">
      <c r="A226" s="743"/>
      <c r="B226" s="21"/>
      <c r="C226" s="21"/>
      <c r="D226" s="21"/>
      <c r="E226" s="21"/>
      <c r="F226" s="21"/>
      <c r="G226" s="21"/>
      <c r="H226" s="21"/>
      <c r="I226" s="21"/>
      <c r="J226" s="744"/>
    </row>
    <row r="227" spans="1:10">
      <c r="A227" s="743"/>
      <c r="B227" s="21"/>
      <c r="C227" s="21"/>
      <c r="D227" s="21"/>
      <c r="E227" s="21"/>
      <c r="F227" s="21"/>
      <c r="G227" s="21"/>
      <c r="H227" s="21"/>
      <c r="I227" s="21"/>
      <c r="J227" s="744"/>
    </row>
    <row r="228" spans="1:10">
      <c r="A228" s="743"/>
      <c r="B228" s="21"/>
      <c r="C228" s="21"/>
      <c r="D228" s="21"/>
      <c r="E228" s="21"/>
      <c r="F228" s="21"/>
      <c r="G228" s="21"/>
      <c r="H228" s="21"/>
      <c r="I228" s="21"/>
      <c r="J228" s="744"/>
    </row>
    <row r="229" spans="1:10">
      <c r="A229" s="743"/>
      <c r="B229" s="21"/>
      <c r="C229" s="21"/>
      <c r="D229" s="21"/>
      <c r="E229" s="21"/>
      <c r="F229" s="21"/>
      <c r="G229" s="21"/>
      <c r="H229" s="21"/>
      <c r="I229" s="21"/>
      <c r="J229" s="744"/>
    </row>
    <row r="230" spans="1:10">
      <c r="A230" s="743"/>
      <c r="B230" s="21"/>
      <c r="C230" s="21"/>
      <c r="D230" s="21"/>
      <c r="E230" s="21"/>
      <c r="F230" s="21"/>
      <c r="G230" s="21"/>
      <c r="H230" s="21"/>
      <c r="I230" s="21"/>
      <c r="J230" s="744"/>
    </row>
    <row r="231" spans="1:10">
      <c r="A231" s="743"/>
      <c r="B231" s="21"/>
      <c r="C231" s="21"/>
      <c r="D231" s="21"/>
      <c r="E231" s="21"/>
      <c r="F231" s="21"/>
      <c r="G231" s="21"/>
      <c r="H231" s="21"/>
      <c r="I231" s="21"/>
      <c r="J231" s="744"/>
    </row>
    <row r="232" spans="1:10">
      <c r="A232" s="743"/>
      <c r="B232" s="21"/>
      <c r="C232" s="21"/>
      <c r="D232" s="21"/>
      <c r="E232" s="21"/>
      <c r="F232" s="21"/>
      <c r="G232" s="21"/>
      <c r="H232" s="21"/>
      <c r="I232" s="21"/>
      <c r="J232" s="744"/>
    </row>
    <row r="233" spans="1:10">
      <c r="A233" s="743"/>
      <c r="B233" s="21"/>
      <c r="C233" s="21"/>
      <c r="D233" s="21"/>
      <c r="E233" s="21"/>
      <c r="F233" s="21"/>
      <c r="G233" s="21"/>
      <c r="H233" s="21"/>
      <c r="I233" s="21"/>
      <c r="J233" s="744"/>
    </row>
    <row r="234" spans="1:10">
      <c r="A234" s="743"/>
      <c r="B234" s="21"/>
      <c r="C234" s="21"/>
      <c r="D234" s="21"/>
      <c r="E234" s="21"/>
      <c r="F234" s="21"/>
      <c r="G234" s="21"/>
      <c r="H234" s="21"/>
      <c r="I234" s="21"/>
      <c r="J234" s="744"/>
    </row>
    <row r="235" spans="1:10">
      <c r="A235" s="743"/>
      <c r="B235" s="21"/>
      <c r="C235" s="21"/>
      <c r="D235" s="21"/>
      <c r="E235" s="21"/>
      <c r="F235" s="21"/>
      <c r="G235" s="21"/>
      <c r="H235" s="21"/>
      <c r="I235" s="21"/>
      <c r="J235" s="744"/>
    </row>
    <row r="236" spans="1:10">
      <c r="A236" s="743"/>
      <c r="B236" s="21"/>
      <c r="C236" s="21"/>
      <c r="D236" s="21"/>
      <c r="E236" s="21"/>
      <c r="F236" s="21"/>
      <c r="G236" s="21"/>
      <c r="H236" s="21"/>
      <c r="I236" s="21"/>
      <c r="J236" s="744"/>
    </row>
    <row r="237" spans="1:10">
      <c r="A237" s="743"/>
      <c r="B237" s="21"/>
      <c r="C237" s="21"/>
      <c r="D237" s="21"/>
      <c r="E237" s="21"/>
      <c r="F237" s="21"/>
      <c r="G237" s="21"/>
      <c r="H237" s="21"/>
      <c r="I237" s="21"/>
      <c r="J237" s="744"/>
    </row>
    <row r="238" spans="1:10">
      <c r="A238" s="743"/>
      <c r="B238" s="21"/>
      <c r="C238" s="21"/>
      <c r="D238" s="21"/>
      <c r="E238" s="21"/>
      <c r="F238" s="21"/>
      <c r="G238" s="21"/>
      <c r="H238" s="21"/>
      <c r="I238" s="21"/>
      <c r="J238" s="744"/>
    </row>
    <row r="239" spans="1:10">
      <c r="A239" s="743"/>
      <c r="B239" s="21"/>
      <c r="C239" s="21"/>
      <c r="D239" s="21"/>
      <c r="E239" s="21"/>
      <c r="F239" s="21"/>
      <c r="G239" s="21"/>
      <c r="H239" s="21"/>
      <c r="I239" s="21"/>
      <c r="J239" s="744"/>
    </row>
    <row r="240" spans="1:10">
      <c r="A240" s="743"/>
      <c r="B240" s="21"/>
      <c r="C240" s="21"/>
      <c r="D240" s="21"/>
      <c r="E240" s="21"/>
      <c r="F240" s="21"/>
      <c r="G240" s="21"/>
      <c r="H240" s="21"/>
      <c r="I240" s="21"/>
      <c r="J240" s="744"/>
    </row>
    <row r="241" spans="1:10" ht="13.5" thickBot="1">
      <c r="A241" s="745"/>
      <c r="B241" s="746"/>
      <c r="C241" s="746"/>
      <c r="D241" s="746"/>
      <c r="E241" s="746"/>
      <c r="F241" s="746"/>
      <c r="G241" s="746"/>
      <c r="H241" s="746"/>
      <c r="I241" s="746"/>
      <c r="J241" s="747"/>
    </row>
    <row r="242" spans="1:10" ht="13.5" thickTop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</row>
    <row r="243" spans="1:10">
      <c r="A243" s="21"/>
      <c r="B243" s="21"/>
      <c r="C243" s="21"/>
      <c r="D243" s="21"/>
      <c r="E243" s="21"/>
      <c r="F243" s="21"/>
      <c r="G243" s="21"/>
      <c r="H243" s="21"/>
      <c r="I243" s="21"/>
      <c r="J243" s="21"/>
    </row>
    <row r="244" spans="1:10">
      <c r="A244" s="21"/>
      <c r="B244" s="21"/>
      <c r="C244" s="21"/>
      <c r="D244" s="21"/>
      <c r="E244" s="21"/>
      <c r="F244" s="21"/>
      <c r="G244" s="21"/>
      <c r="H244" s="21"/>
      <c r="I244" s="21"/>
      <c r="J244" s="21"/>
    </row>
    <row r="245" spans="1:10">
      <c r="A245" s="21"/>
      <c r="B245" s="21"/>
      <c r="C245" s="21"/>
      <c r="D245" s="21"/>
      <c r="E245" s="21"/>
      <c r="F245" s="21"/>
      <c r="G245" s="21"/>
      <c r="H245" s="21"/>
      <c r="I245" s="21"/>
      <c r="J245" s="21"/>
    </row>
    <row r="246" spans="1:10">
      <c r="A246" s="21"/>
      <c r="B246" s="21"/>
      <c r="C246" s="21"/>
      <c r="D246" s="21"/>
      <c r="E246" s="21"/>
      <c r="F246" s="21"/>
      <c r="G246" s="21"/>
      <c r="H246" s="21"/>
      <c r="I246" s="21"/>
      <c r="J246" s="21"/>
    </row>
    <row r="247" spans="1:10">
      <c r="A247" s="319" t="s">
        <v>1426</v>
      </c>
      <c r="B247" s="81"/>
      <c r="C247" s="81"/>
      <c r="D247" s="81"/>
      <c r="E247" s="319"/>
      <c r="F247" s="81"/>
      <c r="G247" s="2465" t="s">
        <v>1397</v>
      </c>
      <c r="H247" s="2465"/>
      <c r="I247" s="2465"/>
      <c r="J247" s="2465"/>
    </row>
    <row r="248" spans="1:10">
      <c r="A248" s="327" t="s">
        <v>522</v>
      </c>
      <c r="B248" s="79"/>
      <c r="C248" s="79"/>
      <c r="D248" s="18"/>
      <c r="E248" s="327"/>
      <c r="F248" s="18"/>
      <c r="G248" s="2470" t="s">
        <v>521</v>
      </c>
      <c r="H248" s="2470"/>
      <c r="I248" s="2470"/>
      <c r="J248" s="2470"/>
    </row>
    <row r="249" spans="1:10">
      <c r="A249" s="21"/>
      <c r="B249" s="21"/>
      <c r="C249" s="21"/>
      <c r="D249" s="21"/>
      <c r="E249" s="21"/>
      <c r="F249" s="21"/>
      <c r="G249" s="21"/>
      <c r="H249" s="21"/>
      <c r="I249" s="21"/>
      <c r="J249" s="21"/>
    </row>
  </sheetData>
  <customSheetViews>
    <customSheetView guid="{0018DE7A-2A12-41D9-A6DC-D5782C59656B}" showRuler="0" topLeftCell="A85">
      <selection activeCell="D52" sqref="D52"/>
      <rowBreaks count="1" manualBreakCount="1">
        <brk id="46" max="16383" man="1"/>
      </rowBreaks>
      <pageMargins left="0.75" right="0.75" top="1" bottom="1" header="0.5" footer="0.5"/>
      <pageSetup paperSize="9" scale="97" orientation="portrait" r:id="rId1"/>
      <headerFooter alignWithMargins="0"/>
    </customSheetView>
  </customSheetViews>
  <mergeCells count="76">
    <mergeCell ref="G99:J99"/>
    <mergeCell ref="B92:G92"/>
    <mergeCell ref="G90:H90"/>
    <mergeCell ref="G98:J98"/>
    <mergeCell ref="G110:J110"/>
    <mergeCell ref="G112:J112"/>
    <mergeCell ref="G155:J155"/>
    <mergeCell ref="G202:J202"/>
    <mergeCell ref="B183:J183"/>
    <mergeCell ref="B185:G185"/>
    <mergeCell ref="G189:J189"/>
    <mergeCell ref="B179:F179"/>
    <mergeCell ref="B181:J181"/>
    <mergeCell ref="G169:H169"/>
    <mergeCell ref="G172:H172"/>
    <mergeCell ref="G190:J190"/>
    <mergeCell ref="B177:F177"/>
    <mergeCell ref="B182:J182"/>
    <mergeCell ref="B163:F163"/>
    <mergeCell ref="G163:J163"/>
    <mergeCell ref="F139:G139"/>
    <mergeCell ref="A2:A3"/>
    <mergeCell ref="B86:H86"/>
    <mergeCell ref="B38:E38"/>
    <mergeCell ref="G47:J47"/>
    <mergeCell ref="G48:J48"/>
    <mergeCell ref="G64:H64"/>
    <mergeCell ref="G8:J8"/>
    <mergeCell ref="G10:J10"/>
    <mergeCell ref="G58:J58"/>
    <mergeCell ref="G60:J60"/>
    <mergeCell ref="D65:F65"/>
    <mergeCell ref="B43:G43"/>
    <mergeCell ref="B33:F33"/>
    <mergeCell ref="A209:I209"/>
    <mergeCell ref="D137:E137"/>
    <mergeCell ref="D138:E138"/>
    <mergeCell ref="D139:E139"/>
    <mergeCell ref="D140:E140"/>
    <mergeCell ref="D141:E141"/>
    <mergeCell ref="D142:E142"/>
    <mergeCell ref="G173:H173"/>
    <mergeCell ref="B160:F161"/>
    <mergeCell ref="F137:G137"/>
    <mergeCell ref="F138:G138"/>
    <mergeCell ref="H137:I137"/>
    <mergeCell ref="H138:I138"/>
    <mergeCell ref="G204:J204"/>
    <mergeCell ref="G164:H164"/>
    <mergeCell ref="G165:H165"/>
    <mergeCell ref="H139:I139"/>
    <mergeCell ref="B140:C140"/>
    <mergeCell ref="H140:I140"/>
    <mergeCell ref="A207:I208"/>
    <mergeCell ref="G168:H168"/>
    <mergeCell ref="B142:C142"/>
    <mergeCell ref="G145:J145"/>
    <mergeCell ref="F140:G140"/>
    <mergeCell ref="F141:G141"/>
    <mergeCell ref="F142:G142"/>
    <mergeCell ref="G248:J248"/>
    <mergeCell ref="B116:F116"/>
    <mergeCell ref="B124:F124"/>
    <mergeCell ref="B133:F133"/>
    <mergeCell ref="B136:C136"/>
    <mergeCell ref="D136:E136"/>
    <mergeCell ref="F136:G136"/>
    <mergeCell ref="G144:J144"/>
    <mergeCell ref="H141:I141"/>
    <mergeCell ref="H142:I142"/>
    <mergeCell ref="H136:I136"/>
    <mergeCell ref="B137:C137"/>
    <mergeCell ref="B138:C138"/>
    <mergeCell ref="G247:J247"/>
    <mergeCell ref="B139:C139"/>
    <mergeCell ref="B141:C141"/>
  </mergeCells>
  <phoneticPr fontId="9" type="noConversion"/>
  <pageMargins left="0.75" right="0.75" top="1" bottom="1" header="0.5" footer="0.5"/>
  <pageSetup paperSize="9" scale="88" orientation="portrait" r:id="rId2"/>
  <headerFooter alignWithMargins="0"/>
  <rowBreaks count="4" manualBreakCount="4">
    <brk id="49" max="16383" man="1"/>
    <brk id="100" max="16383" man="1"/>
    <brk id="145" max="9" man="1"/>
    <brk id="19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68</vt:i4>
      </vt:variant>
      <vt:variant>
        <vt:lpstr>Named Ranges</vt:lpstr>
      </vt:variant>
      <vt:variant>
        <vt:i4>13</vt:i4>
      </vt:variant>
    </vt:vector>
  </HeadingPairs>
  <TitlesOfParts>
    <vt:vector size="81" baseType="lpstr">
      <vt:lpstr>Cover </vt:lpstr>
      <vt:lpstr>Table of Contents</vt:lpstr>
      <vt:lpstr>Index</vt:lpstr>
      <vt:lpstr>Guidance</vt:lpstr>
      <vt:lpstr>IFR 10.10</vt:lpstr>
      <vt:lpstr>IFR 10.20</vt:lpstr>
      <vt:lpstr>IFR 10.30</vt:lpstr>
      <vt:lpstr>IFR 10.31</vt:lpstr>
      <vt:lpstr>IFR 20.10 to .20</vt:lpstr>
      <vt:lpstr>IFR 20.30 and .40</vt:lpstr>
      <vt:lpstr>IFR 20.50</vt:lpstr>
      <vt:lpstr>IFR 20.60</vt:lpstr>
      <vt:lpstr>IFR 20.70</vt:lpstr>
      <vt:lpstr>IFR 20.80</vt:lpstr>
      <vt:lpstr>IFR 20.90</vt:lpstr>
      <vt:lpstr>IFR 30.10</vt:lpstr>
      <vt:lpstr>IFR 30.20</vt:lpstr>
      <vt:lpstr>IFR 30.21</vt:lpstr>
      <vt:lpstr>IFR 30.30</vt:lpstr>
      <vt:lpstr>IFR 30.40</vt:lpstr>
      <vt:lpstr>IFR 30.50</vt:lpstr>
      <vt:lpstr>IFR 30.60</vt:lpstr>
      <vt:lpstr>IFR 30.61</vt:lpstr>
      <vt:lpstr>IFR 30.70</vt:lpstr>
      <vt:lpstr>IFR 30.80</vt:lpstr>
      <vt:lpstr>IFR 40.10</vt:lpstr>
      <vt:lpstr>IFR 40.20</vt:lpstr>
      <vt:lpstr>IFR 40.30 and .40</vt:lpstr>
      <vt:lpstr>IFR 40.50</vt:lpstr>
      <vt:lpstr>IFR 45.00</vt:lpstr>
      <vt:lpstr>IFR 50.10</vt:lpstr>
      <vt:lpstr>IFR 55.10</vt:lpstr>
      <vt:lpstr>IFR 60.10</vt:lpstr>
      <vt:lpstr>IFR 60.20</vt:lpstr>
      <vt:lpstr>IFR 60.30</vt:lpstr>
      <vt:lpstr>IFR 60.40</vt:lpstr>
      <vt:lpstr>IFR 70.20</vt:lpstr>
      <vt:lpstr>IFR 70.20 (RE)</vt:lpstr>
      <vt:lpstr>IFR 70.30</vt:lpstr>
      <vt:lpstr>IFR 70.30(RE)</vt:lpstr>
      <vt:lpstr>IFR 70.40</vt:lpstr>
      <vt:lpstr>IFR 70.50</vt:lpstr>
      <vt:lpstr>IFR 70.60</vt:lpstr>
      <vt:lpstr>IFR 70.60(RE)</vt:lpstr>
      <vt:lpstr>IFR 70.61</vt:lpstr>
      <vt:lpstr>IFR 70.61(RE)</vt:lpstr>
      <vt:lpstr>IFR 75.10</vt:lpstr>
      <vt:lpstr>IFR 75.20</vt:lpstr>
      <vt:lpstr>IFR 75.30</vt:lpstr>
      <vt:lpstr>IFR 75.40</vt:lpstr>
      <vt:lpstr>IFR 75.50</vt:lpstr>
      <vt:lpstr>IFR 75.60</vt:lpstr>
      <vt:lpstr>IFR 75.70</vt:lpstr>
      <vt:lpstr>IFR 80.10</vt:lpstr>
      <vt:lpstr>IFR 80.20</vt:lpstr>
      <vt:lpstr>IFR 80.30</vt:lpstr>
      <vt:lpstr>IFR 80.40</vt:lpstr>
      <vt:lpstr>IFR 80.50</vt:lpstr>
      <vt:lpstr>IFR 80.60</vt:lpstr>
      <vt:lpstr>IFR 90.10</vt:lpstr>
      <vt:lpstr>IFR 90.20</vt:lpstr>
      <vt:lpstr>IFR 91.10</vt:lpstr>
      <vt:lpstr>IFR 95.10</vt:lpstr>
      <vt:lpstr>IFR 95.20</vt:lpstr>
      <vt:lpstr>IFR100.10 and .20 </vt:lpstr>
      <vt:lpstr>IFR 100.30</vt:lpstr>
      <vt:lpstr>IFR 100.40</vt:lpstr>
      <vt:lpstr>IFR 100.50</vt:lpstr>
      <vt:lpstr>_sr2</vt:lpstr>
      <vt:lpstr>'Cover '!Print_Area</vt:lpstr>
      <vt:lpstr>Guidance!Print_Area</vt:lpstr>
      <vt:lpstr>'IFR 100.30'!Print_Area</vt:lpstr>
      <vt:lpstr>'IFR 30.80'!Print_Area</vt:lpstr>
      <vt:lpstr>'IFR 40.10'!Print_Area</vt:lpstr>
      <vt:lpstr>'IFR 40.30 and .40'!Print_Area</vt:lpstr>
      <vt:lpstr>'IFR 60.20'!Print_Area</vt:lpstr>
      <vt:lpstr>'IFR100.10 and .20 '!Print_Area</vt:lpstr>
      <vt:lpstr>Index!Print_Area</vt:lpstr>
      <vt:lpstr>'Table of Contents'!Print_Area</vt:lpstr>
      <vt:lpstr>'IFR100.10 and .20 '!sr1page1</vt:lpstr>
      <vt:lpstr>'IFR100.10 and .20 '!sr1page2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BMA Solvency Return</dc:title>
  <dc:creator>388513</dc:creator>
  <cp:lastModifiedBy>u0134654</cp:lastModifiedBy>
  <cp:lastPrinted>2014-04-21T06:31:48Z</cp:lastPrinted>
  <dcterms:created xsi:type="dcterms:W3CDTF">2004-02-03T15:00:13Z</dcterms:created>
  <dcterms:modified xsi:type="dcterms:W3CDTF">2014-05-15T15:48:43Z</dcterms:modified>
</cp:coreProperties>
</file>