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BCP-PC24\OneDrive - Central Bank of Bahrain\Desktop\"/>
    </mc:Choice>
  </mc:AlternateContent>
  <workbookProtection workbookAlgorithmName="SHA-512" workbookHashValue="U/u0SPQ65Us8btxiWqFMZdG9gGomp5RUyFQm90rAROpluzraMRxgeY4ygBD4DsLI8F2HN/yOAKtS6//ZLfiaJQ==" workbookSaltValue="hf58G9ncEKhvo3YhXBsM+w==" workbookSpinCount="100000" lockStructure="1"/>
  <bookViews>
    <workbookView xWindow="-120" yWindow="-120" windowWidth="21840" windowHeight="13140" tabRatio="756" firstSheet="4" activeTab="10"/>
  </bookViews>
  <sheets>
    <sheet name="Cover" sheetId="9" r:id="rId1"/>
    <sheet name="Balance Sheet" sheetId="10" r:id="rId2"/>
    <sheet name="Income Statement" sheetId="11" r:id="rId3"/>
    <sheet name="Loans" sheetId="1" r:id="rId4"/>
    <sheet name="NPLs" sheetId="2" r:id="rId5"/>
    <sheet name="Past Dues" sheetId="3" r:id="rId6"/>
    <sheet name="Reschedule &amp; Restructured Loans" sheetId="4" r:id="rId7"/>
    <sheet name="Retail Loans" sheetId="5" r:id="rId8"/>
    <sheet name="Exposures" sheetId="6" r:id="rId9"/>
    <sheet name="Largest 25 Fund Providers" sheetId="12" r:id="rId10"/>
    <sheet name="Investments" sheetId="8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6" l="1"/>
  <c r="M17" i="6"/>
  <c r="M16" i="6"/>
  <c r="K18" i="6"/>
  <c r="K17" i="6"/>
  <c r="K9" i="6"/>
  <c r="K8" i="6"/>
  <c r="M9" i="6"/>
  <c r="M8" i="6"/>
  <c r="M7" i="6"/>
  <c r="F16" i="1"/>
  <c r="E16" i="1"/>
  <c r="D9" i="1"/>
  <c r="E15" i="1"/>
  <c r="F15" i="1"/>
  <c r="E17" i="1"/>
  <c r="F17" i="1"/>
  <c r="H9" i="1"/>
  <c r="C23" i="6"/>
  <c r="C25" i="6"/>
  <c r="C26" i="6"/>
  <c r="K16" i="6"/>
  <c r="K7" i="6"/>
  <c r="O6" i="4"/>
  <c r="P6" i="3"/>
  <c r="O6" i="2"/>
  <c r="F6" i="10"/>
  <c r="C16" i="10"/>
  <c r="C23" i="10"/>
  <c r="C30" i="10"/>
  <c r="C32" i="10"/>
  <c r="C34" i="10"/>
  <c r="K6" i="1"/>
  <c r="K7" i="1"/>
  <c r="K8" i="1"/>
  <c r="M5" i="11"/>
  <c r="M6" i="11"/>
  <c r="F6" i="11"/>
  <c r="F5" i="11"/>
  <c r="F7" i="10"/>
  <c r="F8" i="10"/>
  <c r="F13" i="10"/>
  <c r="F14" i="10"/>
  <c r="F15" i="10"/>
  <c r="D16" i="10"/>
  <c r="F16" i="10"/>
  <c r="F20" i="10"/>
  <c r="F21" i="10"/>
  <c r="F22" i="10"/>
  <c r="D23" i="10"/>
  <c r="F23" i="10"/>
  <c r="F27" i="10"/>
  <c r="F28" i="10"/>
  <c r="F29" i="10"/>
  <c r="D30" i="10"/>
  <c r="F30" i="10"/>
  <c r="F31" i="10"/>
  <c r="D32" i="10"/>
  <c r="F32" i="10"/>
  <c r="D34" i="10"/>
  <c r="F34" i="10"/>
  <c r="J16" i="10"/>
  <c r="J23" i="10"/>
  <c r="J30" i="10"/>
  <c r="J32" i="10"/>
  <c r="J34" i="10"/>
  <c r="K16" i="10"/>
  <c r="K23" i="10"/>
  <c r="K30" i="10"/>
  <c r="K32" i="10"/>
  <c r="K34" i="10"/>
  <c r="M34" i="10"/>
  <c r="M27" i="10"/>
  <c r="M28" i="10"/>
  <c r="M29" i="10"/>
  <c r="M30" i="10"/>
  <c r="M31" i="10"/>
  <c r="M32" i="10"/>
  <c r="M20" i="10"/>
  <c r="M21" i="10"/>
  <c r="M22" i="10"/>
  <c r="M23" i="10"/>
  <c r="M13" i="10"/>
  <c r="M14" i="10"/>
  <c r="M15" i="10"/>
  <c r="M16" i="10"/>
  <c r="I9" i="1"/>
  <c r="E9" i="1"/>
  <c r="K9" i="10"/>
  <c r="J9" i="10"/>
  <c r="D9" i="10"/>
  <c r="C9" i="10"/>
  <c r="L34" i="10"/>
  <c r="L32" i="10"/>
  <c r="L31" i="10"/>
  <c r="L30" i="10"/>
  <c r="L29" i="10"/>
  <c r="L28" i="10"/>
  <c r="L27" i="10"/>
  <c r="L23" i="10"/>
  <c r="L22" i="10"/>
  <c r="L21" i="10"/>
  <c r="L20" i="10"/>
  <c r="L16" i="10"/>
  <c r="L15" i="10"/>
  <c r="L14" i="10"/>
  <c r="L13" i="10"/>
  <c r="M9" i="10"/>
  <c r="L9" i="10"/>
  <c r="M8" i="10"/>
  <c r="L8" i="10"/>
  <c r="M7" i="10"/>
  <c r="L7" i="10"/>
  <c r="M6" i="10"/>
  <c r="L6" i="10"/>
  <c r="E18" i="5"/>
  <c r="D18" i="5"/>
  <c r="G10" i="5"/>
  <c r="F6" i="5"/>
  <c r="F7" i="5"/>
  <c r="F8" i="5"/>
  <c r="F9" i="5"/>
  <c r="F10" i="5"/>
  <c r="E10" i="5"/>
  <c r="D10" i="5"/>
  <c r="J6" i="4"/>
  <c r="I6" i="4"/>
  <c r="J6" i="3"/>
  <c r="I6" i="3"/>
  <c r="J6" i="2"/>
  <c r="I6" i="2"/>
  <c r="L6" i="11"/>
  <c r="L5" i="11"/>
  <c r="E6" i="11"/>
  <c r="E5" i="11"/>
  <c r="K9" i="1"/>
  <c r="J9" i="1"/>
  <c r="G9" i="1"/>
  <c r="F9" i="1"/>
  <c r="J8" i="1"/>
  <c r="G8" i="1"/>
  <c r="F8" i="1"/>
  <c r="J7" i="1"/>
  <c r="G7" i="1"/>
  <c r="F7" i="1"/>
  <c r="J6" i="1"/>
  <c r="G6" i="1"/>
  <c r="F6" i="1"/>
  <c r="E34" i="10"/>
  <c r="E32" i="10"/>
  <c r="E31" i="10"/>
  <c r="E30" i="10"/>
  <c r="E29" i="10"/>
  <c r="E28" i="10"/>
  <c r="E27" i="10"/>
  <c r="E23" i="10"/>
  <c r="E22" i="10"/>
  <c r="E21" i="10"/>
  <c r="E20" i="10"/>
  <c r="E16" i="10"/>
  <c r="E15" i="10"/>
  <c r="E14" i="10"/>
  <c r="E13" i="10"/>
  <c r="F9" i="10"/>
  <c r="E7" i="10"/>
  <c r="E8" i="10"/>
  <c r="E9" i="10"/>
  <c r="E6" i="10"/>
</calcChain>
</file>

<file path=xl/sharedStrings.xml><?xml version="1.0" encoding="utf-8"?>
<sst xmlns="http://schemas.openxmlformats.org/spreadsheetml/2006/main" count="320" uniqueCount="151">
  <si>
    <t>Loans / Financing Facilities by Category</t>
  </si>
  <si>
    <t>Current Period&gt;&gt;Principal</t>
  </si>
  <si>
    <t>Current Period&gt;&gt;Provisions</t>
  </si>
  <si>
    <t>Current Period&gt;&gt;Net O/S</t>
  </si>
  <si>
    <t>Current Period&gt;&gt;Coverage Ratio %</t>
  </si>
  <si>
    <t>Last Year End&gt;&gt;Principal</t>
  </si>
  <si>
    <t>Last Year End&gt;&gt;Provisions</t>
  </si>
  <si>
    <t>Last Year End&gt;&gt;Net O/S</t>
  </si>
  <si>
    <t>Last Year End&gt;&gt;Coverage Ratio %</t>
  </si>
  <si>
    <t>Stage 1</t>
  </si>
  <si>
    <t>Stage 2</t>
  </si>
  <si>
    <t>Stage 3</t>
  </si>
  <si>
    <t>Total</t>
  </si>
  <si>
    <t>Counterparty</t>
  </si>
  <si>
    <t>CR</t>
  </si>
  <si>
    <t>Gross O/S</t>
  </si>
  <si>
    <t>Specific Provisions</t>
  </si>
  <si>
    <t>Net O/S</t>
  </si>
  <si>
    <t>Coverage Ratio %</t>
  </si>
  <si>
    <t>No of days past due</t>
  </si>
  <si>
    <t>Collateral Type</t>
  </si>
  <si>
    <t>Collateral Valuation Date (DD-MMM-YYYY)</t>
  </si>
  <si>
    <t>Date of First Past Due (DD-MMM-YYYY)</t>
  </si>
  <si>
    <t/>
  </si>
  <si>
    <t>Past Dues Credit Facilities</t>
  </si>
  <si>
    <t>ECL</t>
  </si>
  <si>
    <t>Coverage Ratio</t>
  </si>
  <si>
    <t>ECL Stage</t>
  </si>
  <si>
    <t>Last Reschedule Date (DD-MMM-YYYY)</t>
  </si>
  <si>
    <t>Prior Reschedule Date (DD-MMM-YYYY)</t>
  </si>
  <si>
    <t>Number of Reschedules</t>
  </si>
  <si>
    <t>Retail Consumer,  Personal and Residential Loans / Financing Facilities</t>
  </si>
  <si>
    <t>Provisions</t>
  </si>
  <si>
    <t>Fair/Market Value</t>
  </si>
  <si>
    <t>1-30 Days</t>
  </si>
  <si>
    <t>31-60 Days</t>
  </si>
  <si>
    <t>61-89 Days</t>
  </si>
  <si>
    <t>Impaired</t>
  </si>
  <si>
    <t>Loans / Financing Facilities by Category  (Retail)</t>
  </si>
  <si>
    <t>Provision</t>
  </si>
  <si>
    <t>Exposures</t>
  </si>
  <si>
    <t>Limit</t>
  </si>
  <si>
    <t>Cost</t>
  </si>
  <si>
    <t>Unrealised FV Gain/loss</t>
  </si>
  <si>
    <t>Fair Value</t>
  </si>
  <si>
    <t>- At FVTPL</t>
  </si>
  <si>
    <t>Carrying value</t>
  </si>
  <si>
    <t>- At Cost</t>
  </si>
  <si>
    <t>Investment Properties</t>
  </si>
  <si>
    <t>Fair Value reserve</t>
  </si>
  <si>
    <t>- At FVTOCI</t>
  </si>
  <si>
    <t>Investment in Equity Securities (incl. funds)</t>
  </si>
  <si>
    <t>ECL - Stage 3/ Specific Provision</t>
  </si>
  <si>
    <t>- At Amortized Cost</t>
  </si>
  <si>
    <t>Investments in Debt Securities</t>
  </si>
  <si>
    <t xml:space="preserve">Name of Bank </t>
  </si>
  <si>
    <t>(enter name)</t>
  </si>
  <si>
    <t>Period ended (DD/MM/YYYY)</t>
  </si>
  <si>
    <t>(enter period end)</t>
  </si>
  <si>
    <t>Date Return Submitted (DD/MM/YYYY)</t>
  </si>
  <si>
    <t xml:space="preserve">       Islamic Banks</t>
  </si>
  <si>
    <t>Assets</t>
  </si>
  <si>
    <t>Item</t>
  </si>
  <si>
    <t>Current Quarter</t>
  </si>
  <si>
    <t>Variance Amount</t>
  </si>
  <si>
    <t>Variance %</t>
  </si>
  <si>
    <t>Reason for variance</t>
  </si>
  <si>
    <t>Liabilities</t>
  </si>
  <si>
    <t>Owner's equity</t>
  </si>
  <si>
    <t>NCI</t>
  </si>
  <si>
    <t>Total Liabilities, equity of investment account holders and owner's equity</t>
  </si>
  <si>
    <t>Total Equity</t>
  </si>
  <si>
    <t>Corresponding Period Last Year</t>
  </si>
  <si>
    <t>Corresponding Quarter Last Year</t>
  </si>
  <si>
    <t>Reason for Variance</t>
  </si>
  <si>
    <r>
      <t>Counterparty</t>
    </r>
    <r>
      <rPr>
        <b/>
        <sz val="9"/>
        <rFont val="Arial"/>
        <family val="2"/>
      </rPr>
      <t xml:space="preserve"> Name</t>
    </r>
  </si>
  <si>
    <t>Country</t>
  </si>
  <si>
    <t>Collateral (if any)</t>
  </si>
  <si>
    <t>Maturity Date</t>
  </si>
  <si>
    <t xml:space="preserve">Justification if no difference in limit vs exposure outstanding  </t>
  </si>
  <si>
    <t>Justification if no difference in limit vs exposure outstanding</t>
  </si>
  <si>
    <t>Update on performance of investment</t>
  </si>
  <si>
    <t>Current Period</t>
  </si>
  <si>
    <t xml:space="preserve">Income Statement </t>
  </si>
  <si>
    <t xml:space="preserve">Balance Sheet </t>
  </si>
  <si>
    <t>Brief on business of the customer</t>
  </si>
  <si>
    <t xml:space="preserve">Update on status of the facility and progress made </t>
  </si>
  <si>
    <t>Update on financial performance of the entity</t>
  </si>
  <si>
    <t>Nature of Business of the Counterparty</t>
  </si>
  <si>
    <t>Counterparty Name</t>
  </si>
  <si>
    <t>Update on performance of exposure</t>
  </si>
  <si>
    <t>Nature of business of counterparty</t>
  </si>
  <si>
    <t>Equity of Investment Account Holders (applicable to Islamic Banks only)</t>
  </si>
  <si>
    <t>Loans/Financing facilities</t>
  </si>
  <si>
    <t>NPLs/NPFs</t>
  </si>
  <si>
    <t>**After applying the applicable haircut</t>
  </si>
  <si>
    <t>*All major owners (i.e. 10% or greater ownership stake in the counterparty)</t>
  </si>
  <si>
    <t>Collateral Market Value**</t>
  </si>
  <si>
    <t>Major owners of the counterparty*</t>
  </si>
  <si>
    <t>Type of Exposure</t>
  </si>
  <si>
    <t>Exposure Start Date</t>
  </si>
  <si>
    <t>List of Exposures in Excess of 5% of Bank's Total Capital - (Non Banks)</t>
  </si>
  <si>
    <t>List of Exposures in Excess of 5% of Bank's Total Capital - (Banks)</t>
  </si>
  <si>
    <t>Type of Deposit</t>
  </si>
  <si>
    <t xml:space="preserve">Update on status of the NPL/NPF and progress made </t>
  </si>
  <si>
    <t>Major owners of the investment*</t>
  </si>
  <si>
    <t>Retail Loans/Financing Facilities</t>
  </si>
  <si>
    <t>Impairements/provisions if any</t>
  </si>
  <si>
    <t>Total Coverage Ratio % (including collateral)</t>
  </si>
  <si>
    <t>Specify whether restructured or rescheduled</t>
  </si>
  <si>
    <t>Restructured</t>
  </si>
  <si>
    <t>Rescheduled</t>
  </si>
  <si>
    <t>Days Past Due</t>
  </si>
  <si>
    <t>Total Value of Gross Exposure</t>
  </si>
  <si>
    <t>Off-balance sheet exposure amount</t>
  </si>
  <si>
    <t>On balance sheet exposure amount</t>
  </si>
  <si>
    <t>Total Value of exposure</t>
  </si>
  <si>
    <t>Bank's total capital</t>
  </si>
  <si>
    <t>Yes</t>
  </si>
  <si>
    <t>No</t>
  </si>
  <si>
    <t>In case exempted, state reason for exemption</t>
  </si>
  <si>
    <t>Remarks (if any)</t>
  </si>
  <si>
    <t>Whether exempted from large exposure limits</t>
  </si>
  <si>
    <t>Maturity Date (if applicable)</t>
  </si>
  <si>
    <t>Current Stage</t>
  </si>
  <si>
    <t>Aggregate of exempted large exposures</t>
  </si>
  <si>
    <t>Net large exposures</t>
  </si>
  <si>
    <t>Ratio of net large exposure to total capital</t>
  </si>
  <si>
    <t>Previous Quarter</t>
  </si>
  <si>
    <t>Ratio of all large exposures to total capital</t>
  </si>
  <si>
    <t>Total loans/financing facilities</t>
  </si>
  <si>
    <t>Last Year-end</t>
  </si>
  <si>
    <t>Justification if no change in exposure amount since last quarter</t>
  </si>
  <si>
    <t>Non-Performing Loans / Financing Facilities (Corporate only)</t>
  </si>
  <si>
    <t>Total Stage 3 loans/Financing Facilities</t>
  </si>
  <si>
    <t>Stage 3 Loans/Financing Facilities as % of total loans/financing facilities</t>
  </si>
  <si>
    <t>Past Dues Loans / Financing Facilities (Corporates Only)</t>
  </si>
  <si>
    <t>Rescheduled and Restructured Loans / Financing Facilities (Corporates Only)</t>
  </si>
  <si>
    <t>Exposure outstanding / Capital Base</t>
  </si>
  <si>
    <t>Amount of Exposure O/S</t>
  </si>
  <si>
    <t>Exposure Outstanding 
(Net of ECL)</t>
  </si>
  <si>
    <t>Aggregate of all outstanding large exposures</t>
  </si>
  <si>
    <t>Largest 25 Fund Providers/ Depositors</t>
  </si>
  <si>
    <t>List of Largest 25 Fund Providers/ Depositors</t>
  </si>
  <si>
    <t>Amount O/S</t>
  </si>
  <si>
    <t>Amount (% of overall deposits)</t>
  </si>
  <si>
    <t xml:space="preserve"> Start Date</t>
  </si>
  <si>
    <t>Justification if major change in the amount compared to last quarter (5% or more)</t>
  </si>
  <si>
    <t>Preceding Financial year end</t>
  </si>
  <si>
    <t>Rescheduled &amp; Restructured Loans/Financing Facilities</t>
  </si>
  <si>
    <t xml:space="preserve">             Volume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</si>
</sst>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m\-yyyy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9">
    <xf numFmtId="0" fontId="0" fillId="0" borderId="0"/>
    <xf numFmtId="0" fontId="1" fillId="0" borderId="0"/>
    <xf numFmtId="0" fontId="5" fillId="0" borderId="0" applyNumberFormat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" fillId="0" borderId="0" xfId="1"/>
    <xf numFmtId="0" fontId="13" fillId="0" borderId="0" xfId="1" applyFont="1"/>
    <xf numFmtId="0" fontId="13" fillId="0" borderId="1" xfId="1" applyFont="1" applyBorder="1"/>
    <xf numFmtId="0" fontId="15" fillId="0" borderId="0" xfId="1" applyFont="1"/>
    <xf numFmtId="0" fontId="13" fillId="0" borderId="0" xfId="1" applyFont="1" applyBorder="1" applyAlignment="1">
      <alignment vertical="center"/>
    </xf>
    <xf numFmtId="0" fontId="17" fillId="0" borderId="3" xfId="2" applyFont="1" applyBorder="1" applyAlignment="1">
      <alignment wrapText="1"/>
    </xf>
    <xf numFmtId="0" fontId="17" fillId="0" borderId="3" xfId="2" applyFont="1" applyBorder="1" applyAlignment="1">
      <alignment horizontal="center" vertical="top" wrapText="1"/>
    </xf>
    <xf numFmtId="0" fontId="17" fillId="0" borderId="4" xfId="2" applyFont="1" applyBorder="1" applyAlignment="1">
      <alignment horizontal="center" vertical="top" wrapText="1"/>
    </xf>
    <xf numFmtId="0" fontId="17" fillId="0" borderId="2" xfId="2" applyFont="1" applyBorder="1" applyAlignment="1">
      <alignment horizontal="center" vertical="top" wrapText="1"/>
    </xf>
    <xf numFmtId="0" fontId="17" fillId="0" borderId="3" xfId="2" applyFont="1" applyBorder="1"/>
    <xf numFmtId="0" fontId="5" fillId="0" borderId="4" xfId="2" applyFont="1" applyBorder="1"/>
    <xf numFmtId="0" fontId="17" fillId="0" borderId="6" xfId="2" applyFont="1" applyBorder="1" applyAlignment="1">
      <alignment wrapText="1"/>
    </xf>
    <xf numFmtId="0" fontId="17" fillId="0" borderId="6" xfId="2" applyFont="1" applyBorder="1" applyAlignment="1">
      <alignment horizontal="center" vertical="top" wrapText="1"/>
    </xf>
    <xf numFmtId="0" fontId="17" fillId="0" borderId="7" xfId="2" applyFont="1" applyBorder="1" applyAlignment="1">
      <alignment horizontal="center" vertical="top" wrapText="1"/>
    </xf>
    <xf numFmtId="0" fontId="17" fillId="0" borderId="5" xfId="2" applyFont="1" applyBorder="1" applyAlignment="1">
      <alignment horizontal="center" vertical="top" wrapText="1"/>
    </xf>
    <xf numFmtId="0" fontId="17" fillId="0" borderId="6" xfId="2" applyFont="1" applyBorder="1"/>
    <xf numFmtId="0" fontId="5" fillId="0" borderId="7" xfId="2" applyFont="1" applyBorder="1"/>
    <xf numFmtId="0" fontId="5" fillId="0" borderId="0" xfId="2" applyFont="1"/>
    <xf numFmtId="0" fontId="17" fillId="0" borderId="0" xfId="1" applyFont="1" applyBorder="1"/>
    <xf numFmtId="0" fontId="2" fillId="0" borderId="0" xfId="1" applyFont="1" applyBorder="1"/>
    <xf numFmtId="0" fontId="17" fillId="0" borderId="0" xfId="2" applyFont="1" applyFill="1"/>
    <xf numFmtId="0" fontId="5" fillId="0" borderId="0" xfId="2" applyFont="1" applyFill="1"/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2" fontId="9" fillId="0" borderId="1" xfId="3" applyNumberFormat="1" applyFont="1" applyBorder="1" applyAlignment="1">
      <alignment horizontal="right" vertical="center" wrapText="1"/>
    </xf>
    <xf numFmtId="10" fontId="7" fillId="3" borderId="1" xfId="3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10" fontId="6" fillId="3" borderId="1" xfId="0" applyNumberFormat="1" applyFont="1" applyFill="1" applyBorder="1" applyAlignment="1">
      <alignment horizontal="center" vertical="center" wrapText="1"/>
    </xf>
    <xf numFmtId="9" fontId="6" fillId="3" borderId="1" xfId="4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2" fontId="11" fillId="4" borderId="1" xfId="3" applyNumberFormat="1" applyFont="1" applyFill="1" applyBorder="1" applyAlignment="1">
      <alignment horizontal="right" vertical="center"/>
    </xf>
    <xf numFmtId="10" fontId="7" fillId="4" borderId="1" xfId="3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2" fontId="7" fillId="3" borderId="1" xfId="3" applyNumberFormat="1" applyFont="1" applyFill="1" applyBorder="1" applyAlignment="1">
      <alignment horizontal="right" vertical="center" wrapText="1"/>
    </xf>
    <xf numFmtId="2" fontId="7" fillId="4" borderId="1" xfId="3" applyNumberFormat="1" applyFont="1" applyFill="1" applyBorder="1" applyAlignment="1">
      <alignment horizontal="right" vertical="center" wrapText="1"/>
    </xf>
    <xf numFmtId="2" fontId="0" fillId="0" borderId="0" xfId="0" applyNumberFormat="1"/>
    <xf numFmtId="9" fontId="0" fillId="0" borderId="0" xfId="4" applyFont="1"/>
    <xf numFmtId="164" fontId="6" fillId="0" borderId="1" xfId="0" applyNumberFormat="1" applyFont="1" applyBorder="1" applyAlignment="1">
      <alignment horizontal="left" vertical="center"/>
    </xf>
    <xf numFmtId="9" fontId="6" fillId="2" borderId="1" xfId="4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9" fontId="4" fillId="3" borderId="1" xfId="4" applyFont="1" applyFill="1" applyBorder="1" applyAlignment="1">
      <alignment horizontal="center" vertical="center" wrapText="1"/>
    </xf>
    <xf numFmtId="2" fontId="4" fillId="5" borderId="1" xfId="3" applyNumberFormat="1" applyFont="1" applyFill="1" applyBorder="1" applyAlignment="1">
      <alignment horizontal="right" vertical="center" wrapText="1"/>
    </xf>
    <xf numFmtId="2" fontId="4" fillId="3" borderId="1" xfId="3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4" fillId="6" borderId="1" xfId="1" quotePrefix="1" applyFont="1" applyFill="1" applyBorder="1" applyAlignment="1">
      <alignment vertical="center"/>
    </xf>
    <xf numFmtId="0" fontId="14" fillId="6" borderId="1" xfId="1" quotePrefix="1" applyFont="1" applyFill="1" applyBorder="1" applyAlignment="1">
      <alignment vertical="center" wrapText="1"/>
    </xf>
    <xf numFmtId="0" fontId="14" fillId="6" borderId="1" xfId="1" applyFont="1" applyFill="1" applyBorder="1" applyAlignment="1">
      <alignment vertical="center" wrapText="1"/>
    </xf>
    <xf numFmtId="0" fontId="5" fillId="6" borderId="1" xfId="0" applyFont="1" applyFill="1" applyBorder="1" applyAlignment="1">
      <alignment wrapText="1"/>
    </xf>
    <xf numFmtId="49" fontId="6" fillId="6" borderId="1" xfId="0" applyNumberFormat="1" applyFont="1" applyFill="1" applyBorder="1" applyAlignment="1">
      <alignment horizontal="left" vertical="center" wrapText="1"/>
    </xf>
    <xf numFmtId="9" fontId="4" fillId="6" borderId="1" xfId="4" applyFont="1" applyFill="1" applyBorder="1" applyAlignment="1">
      <alignment horizontal="left" vertical="center" wrapText="1"/>
    </xf>
    <xf numFmtId="0" fontId="0" fillId="0" borderId="0" xfId="0" applyFill="1"/>
    <xf numFmtId="0" fontId="21" fillId="0" borderId="0" xfId="0" applyFont="1" applyFill="1" applyAlignment="1">
      <alignment horizontal="right"/>
    </xf>
    <xf numFmtId="0" fontId="1" fillId="0" borderId="0" xfId="1" applyFill="1"/>
    <xf numFmtId="0" fontId="3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9" fontId="3" fillId="0" borderId="10" xfId="4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/>
    <xf numFmtId="0" fontId="24" fillId="6" borderId="1" xfId="0" applyFont="1" applyFill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10" fontId="0" fillId="4" borderId="1" xfId="0" applyNumberFormat="1" applyFill="1" applyBorder="1"/>
    <xf numFmtId="2" fontId="0" fillId="4" borderId="1" xfId="0" applyNumberFormat="1" applyFill="1" applyBorder="1"/>
    <xf numFmtId="0" fontId="4" fillId="7" borderId="1" xfId="0" applyFont="1" applyFill="1" applyBorder="1" applyAlignment="1">
      <alignment horizontal="left" vertical="center" wrapText="1"/>
    </xf>
    <xf numFmtId="9" fontId="7" fillId="3" borderId="1" xfId="4" applyFont="1" applyFill="1" applyBorder="1" applyAlignment="1">
      <alignment horizontal="right" vertical="center" wrapText="1"/>
    </xf>
    <xf numFmtId="0" fontId="0" fillId="7" borderId="0" xfId="0" applyFill="1"/>
    <xf numFmtId="0" fontId="4" fillId="7" borderId="9" xfId="0" applyFont="1" applyFill="1" applyBorder="1" applyAlignment="1">
      <alignment horizontal="left" vertical="center" wrapText="1"/>
    </xf>
    <xf numFmtId="2" fontId="7" fillId="4" borderId="9" xfId="3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9" fontId="7" fillId="4" borderId="9" xfId="4" applyFont="1" applyFill="1" applyBorder="1" applyAlignment="1">
      <alignment horizontal="right" vertical="center" wrapText="1"/>
    </xf>
    <xf numFmtId="0" fontId="16" fillId="0" borderId="2" xfId="2" applyFont="1" applyBorder="1" applyAlignment="1">
      <alignment wrapText="1"/>
    </xf>
    <xf numFmtId="0" fontId="16" fillId="0" borderId="5" xfId="2" applyFont="1" applyBorder="1" applyAlignment="1">
      <alignment wrapText="1"/>
    </xf>
    <xf numFmtId="0" fontId="5" fillId="0" borderId="8" xfId="2" applyFont="1" applyFill="1" applyBorder="1" applyAlignment="1" applyProtection="1">
      <alignment horizontal="left"/>
      <protection locked="0"/>
    </xf>
    <xf numFmtId="49" fontId="5" fillId="0" borderId="8" xfId="2" applyNumberFormat="1" applyFont="1" applyFill="1" applyBorder="1" applyAlignment="1" applyProtection="1">
      <alignment horizontal="left"/>
      <protection locked="0"/>
    </xf>
    <xf numFmtId="0" fontId="5" fillId="0" borderId="8" xfId="2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</cellXfs>
  <cellStyles count="129">
    <cellStyle name="Comma" xfId="3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  <cellStyle name="Normal 2" xfId="1"/>
    <cellStyle name="Normal_BMA Intermediaries Return 1 Sept 2005 1" xfId="2"/>
    <cellStyle name="Percent" xfId="4" builtinId="5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304800</xdr:colOff>
      <xdr:row>1</xdr:row>
      <xdr:rowOff>152400</xdr:rowOff>
    </xdr:to>
    <xdr:pic>
      <xdr:nvPicPr>
        <xdr:cNvPr id="2" name="Picture 1" descr="BMA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76200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66675</xdr:colOff>
      <xdr:row>0</xdr:row>
      <xdr:rowOff>0</xdr:rowOff>
    </xdr:from>
    <xdr:ext cx="1762125" cy="4286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7225" y="0"/>
          <a:ext cx="1762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Central Bank of Bahrain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Rulebook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10</xdr:row>
          <xdr:rowOff>127000</xdr:rowOff>
        </xdr:from>
        <xdr:to>
          <xdr:col>9</xdr:col>
          <xdr:colOff>114300</xdr:colOff>
          <xdr:row>44</xdr:row>
          <xdr:rowOff>88900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P16" sqref="P16"/>
    </sheetView>
  </sheetViews>
  <sheetFormatPr defaultColWidth="8.81640625" defaultRowHeight="14.5" x14ac:dyDescent="0.35"/>
  <cols>
    <col min="1" max="16384" width="8.81640625" style="9"/>
  </cols>
  <sheetData>
    <row r="1" spans="1:10" ht="15.5" x14ac:dyDescent="0.35">
      <c r="A1" s="93"/>
      <c r="B1" s="14"/>
      <c r="C1" s="15"/>
      <c r="D1" s="15"/>
      <c r="E1" s="16"/>
      <c r="F1" s="17"/>
      <c r="G1" s="15"/>
      <c r="H1" s="18" t="s">
        <v>150</v>
      </c>
      <c r="J1" s="19"/>
    </row>
    <row r="2" spans="1:10" ht="15.5" x14ac:dyDescent="0.35">
      <c r="A2" s="94"/>
      <c r="B2" s="20"/>
      <c r="C2" s="21"/>
      <c r="D2" s="21"/>
      <c r="E2" s="22"/>
      <c r="F2" s="23"/>
      <c r="G2" s="21"/>
      <c r="H2" s="24" t="s">
        <v>60</v>
      </c>
      <c r="I2" s="24"/>
      <c r="J2" s="25"/>
    </row>
    <row r="3" spans="1:10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3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6" thickBot="1" x14ac:dyDescent="0.4">
      <c r="A5" s="27" t="s">
        <v>55</v>
      </c>
      <c r="B5" s="26"/>
      <c r="C5" s="26"/>
      <c r="D5" s="26"/>
      <c r="E5" s="26"/>
      <c r="F5" s="95" t="s">
        <v>56</v>
      </c>
      <c r="G5" s="95"/>
      <c r="H5" s="95"/>
      <c r="I5" s="95"/>
      <c r="J5" s="95"/>
    </row>
    <row r="6" spans="1:10" x14ac:dyDescent="0.35">
      <c r="A6" s="28"/>
      <c r="B6" s="26"/>
      <c r="C6" s="26"/>
      <c r="D6" s="26"/>
      <c r="E6" s="26"/>
      <c r="F6" s="26"/>
      <c r="G6" s="26"/>
      <c r="H6" s="26"/>
      <c r="I6" s="26"/>
      <c r="J6" s="26"/>
    </row>
    <row r="7" spans="1:10" ht="16" thickBot="1" x14ac:dyDescent="0.4">
      <c r="A7" s="27" t="s">
        <v>57</v>
      </c>
      <c r="B7" s="26"/>
      <c r="C7" s="26"/>
      <c r="D7" s="26"/>
      <c r="E7" s="26"/>
      <c r="F7" s="96" t="s">
        <v>58</v>
      </c>
      <c r="G7" s="96"/>
      <c r="H7" s="96"/>
      <c r="I7" s="96"/>
      <c r="J7" s="96"/>
    </row>
    <row r="8" spans="1:10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6" thickBot="1" x14ac:dyDescent="0.4">
      <c r="A9" s="29" t="s">
        <v>59</v>
      </c>
      <c r="B9" s="30"/>
      <c r="C9" s="30"/>
      <c r="D9" s="30"/>
      <c r="E9" s="30"/>
      <c r="F9" s="97"/>
      <c r="G9" s="97"/>
      <c r="H9" s="97"/>
      <c r="I9" s="97"/>
      <c r="J9" s="97"/>
    </row>
    <row r="10" spans="1:10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3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3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3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</row>
  </sheetData>
  <sheetProtection algorithmName="SHA-512" hashValue="rE/g2EBTn28VzQoeyTQ2B73lVEXOKxoGO5ZruR2mQjfohggbopl2mAf77pLn2SYd7kI9eSZjhUZ+JjiCF7JFZA==" saltValue="QlMo68GChcwejV/gzz6WIA==" spinCount="100000" sheet="1" objects="1" scenarios="1"/>
  <protectedRanges>
    <protectedRange sqref="F7:J7" name="Range2"/>
    <protectedRange sqref="F5:J5" name="Range1"/>
    <protectedRange sqref="F9:J9" name="Range3"/>
  </protectedRanges>
  <mergeCells count="4">
    <mergeCell ref="A1:A2"/>
    <mergeCell ref="F5:J5"/>
    <mergeCell ref="F7:J7"/>
    <mergeCell ref="F9:J9"/>
  </mergeCells>
  <pageMargins left="0.7" right="0.7" top="0.75" bottom="0.75" header="0.3" footer="0.3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>
              <from>
                <xdr:col>0</xdr:col>
                <xdr:colOff>533400</xdr:colOff>
                <xdr:row>10</xdr:row>
                <xdr:rowOff>127000</xdr:rowOff>
              </from>
              <to>
                <xdr:col>9</xdr:col>
                <xdr:colOff>114300</xdr:colOff>
                <xdr:row>44</xdr:row>
                <xdr:rowOff>88900</xdr:rowOff>
              </to>
            </anchor>
          </objectPr>
        </oleObject>
      </mc:Choice>
      <mc:Fallback>
        <oleObject progId="Word.Document.8" shapeId="8193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workbookViewId="0">
      <selection activeCell="J9" sqref="J9"/>
    </sheetView>
  </sheetViews>
  <sheetFormatPr defaultColWidth="8.81640625" defaultRowHeight="14.5" x14ac:dyDescent="0.35"/>
  <cols>
    <col min="2" max="4" width="15.453125" customWidth="1"/>
    <col min="5" max="5" width="12.54296875" customWidth="1"/>
    <col min="6" max="6" width="13.81640625" customWidth="1"/>
    <col min="7" max="10" width="12" customWidth="1"/>
    <col min="11" max="11" width="31.453125" customWidth="1"/>
  </cols>
  <sheetData>
    <row r="2" spans="2:11" x14ac:dyDescent="0.35">
      <c r="B2" s="1" t="s">
        <v>143</v>
      </c>
      <c r="C2" s="1"/>
      <c r="D2" s="1"/>
      <c r="E2" s="1"/>
      <c r="F2" s="1"/>
    </row>
    <row r="4" spans="2:11" x14ac:dyDescent="0.35">
      <c r="B4" s="73" t="s">
        <v>142</v>
      </c>
      <c r="C4" s="69"/>
      <c r="D4" s="69"/>
      <c r="E4" s="69"/>
      <c r="F4" s="69"/>
      <c r="G4" s="69"/>
      <c r="H4" s="69"/>
      <c r="I4" s="69"/>
      <c r="J4" s="69"/>
      <c r="K4" s="69"/>
    </row>
    <row r="5" spans="2:11" ht="46" x14ac:dyDescent="0.35">
      <c r="B5" s="54" t="s">
        <v>75</v>
      </c>
      <c r="C5" s="54" t="s">
        <v>98</v>
      </c>
      <c r="D5" s="54" t="s">
        <v>76</v>
      </c>
      <c r="E5" s="54" t="s">
        <v>88</v>
      </c>
      <c r="F5" s="54" t="s">
        <v>103</v>
      </c>
      <c r="G5" s="54" t="s">
        <v>144</v>
      </c>
      <c r="H5" s="54" t="s">
        <v>145</v>
      </c>
      <c r="I5" s="54" t="s">
        <v>146</v>
      </c>
      <c r="J5" s="54" t="s">
        <v>78</v>
      </c>
      <c r="K5" s="54" t="s">
        <v>147</v>
      </c>
    </row>
    <row r="6" spans="2:11" x14ac:dyDescent="0.35">
      <c r="B6" s="4" t="s">
        <v>23</v>
      </c>
      <c r="C6" s="4"/>
      <c r="D6" s="4"/>
      <c r="E6" s="4"/>
      <c r="F6" s="4"/>
      <c r="G6" s="49">
        <v>0</v>
      </c>
      <c r="H6" s="77"/>
      <c r="I6" s="47"/>
      <c r="J6" s="47"/>
      <c r="K6" s="4"/>
    </row>
    <row r="7" spans="2:11" x14ac:dyDescent="0.35">
      <c r="B7" s="32"/>
      <c r="C7" s="32"/>
      <c r="D7" s="32"/>
      <c r="E7" s="32"/>
      <c r="F7" s="32"/>
      <c r="G7" s="32"/>
      <c r="H7" s="32"/>
      <c r="I7" s="32"/>
      <c r="J7" s="32"/>
      <c r="K7" s="32"/>
    </row>
    <row r="9" spans="2:11" x14ac:dyDescent="0.35">
      <c r="B9" t="s">
        <v>96</v>
      </c>
    </row>
  </sheetData>
  <protectedRanges>
    <protectedRange sqref="B6:K6" name="Range1"/>
  </protectedRange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24" workbookViewId="0">
      <selection activeCell="A30" sqref="A30:I31"/>
    </sheetView>
  </sheetViews>
  <sheetFormatPr defaultColWidth="9" defaultRowHeight="14.5" x14ac:dyDescent="0.35"/>
  <cols>
    <col min="1" max="1" width="39.1796875" style="9" bestFit="1" customWidth="1"/>
    <col min="2" max="2" width="8.453125" style="9" customWidth="1"/>
    <col min="3" max="4" width="13.453125" style="9" customWidth="1"/>
    <col min="5" max="5" width="11.54296875" style="9" customWidth="1"/>
    <col min="6" max="6" width="13.453125" style="9" customWidth="1"/>
    <col min="7" max="7" width="15" style="9" customWidth="1"/>
    <col min="8" max="8" width="15.81640625" style="9" customWidth="1"/>
    <col min="9" max="9" width="37" style="9" customWidth="1"/>
    <col min="10" max="16384" width="9" style="9"/>
  </cols>
  <sheetData>
    <row r="1" spans="1:10" x14ac:dyDescent="0.35">
      <c r="A1" s="10"/>
      <c r="B1" s="10"/>
      <c r="C1" s="10"/>
      <c r="D1" s="10"/>
      <c r="E1" s="13"/>
      <c r="F1" s="13"/>
      <c r="G1" s="13"/>
      <c r="H1" s="13"/>
      <c r="I1" s="13"/>
      <c r="J1" s="10"/>
    </row>
    <row r="2" spans="1:10" x14ac:dyDescent="0.35">
      <c r="A2" s="12" t="s">
        <v>54</v>
      </c>
      <c r="B2" s="12"/>
      <c r="C2" s="12"/>
      <c r="D2" s="12"/>
      <c r="F2" s="63"/>
      <c r="G2" s="63"/>
      <c r="H2" s="63"/>
      <c r="I2" s="62"/>
      <c r="J2" s="10"/>
    </row>
    <row r="3" spans="1:10" ht="43.5" x14ac:dyDescent="0.35">
      <c r="A3" s="55" t="s">
        <v>53</v>
      </c>
      <c r="B3" s="55" t="s">
        <v>76</v>
      </c>
      <c r="C3" s="56" t="s">
        <v>105</v>
      </c>
      <c r="D3" s="56" t="s">
        <v>91</v>
      </c>
      <c r="E3" s="57" t="s">
        <v>42</v>
      </c>
      <c r="F3" s="57" t="s">
        <v>44</v>
      </c>
      <c r="G3" s="57" t="s">
        <v>52</v>
      </c>
      <c r="H3" s="57"/>
      <c r="I3" s="57" t="s">
        <v>81</v>
      </c>
      <c r="J3" s="10"/>
    </row>
    <row r="4" spans="1:10" x14ac:dyDescent="0.35">
      <c r="A4" s="11" t="s">
        <v>13</v>
      </c>
      <c r="B4" s="11"/>
      <c r="C4" s="11"/>
      <c r="D4" s="11"/>
      <c r="E4" s="49">
        <v>0</v>
      </c>
      <c r="F4" s="49">
        <v>0</v>
      </c>
      <c r="G4" s="49">
        <v>0</v>
      </c>
      <c r="H4" s="49"/>
      <c r="I4" s="11"/>
      <c r="J4" s="10"/>
    </row>
    <row r="5" spans="1:10" x14ac:dyDescent="0.35">
      <c r="A5" s="11"/>
      <c r="B5" s="11"/>
      <c r="C5" s="11"/>
      <c r="D5" s="11"/>
      <c r="E5" s="49">
        <v>0</v>
      </c>
      <c r="F5" s="49">
        <v>0</v>
      </c>
      <c r="G5" s="49">
        <v>0</v>
      </c>
      <c r="H5" s="49"/>
      <c r="I5" s="11"/>
      <c r="J5" s="10"/>
    </row>
    <row r="6" spans="1:10" x14ac:dyDescent="0.35">
      <c r="A6" s="10"/>
      <c r="B6" s="10"/>
      <c r="C6" s="10"/>
      <c r="D6" s="10"/>
      <c r="J6" s="10"/>
    </row>
    <row r="7" spans="1:10" ht="43.5" x14ac:dyDescent="0.35">
      <c r="A7" s="55" t="s">
        <v>50</v>
      </c>
      <c r="B7" s="55" t="s">
        <v>76</v>
      </c>
      <c r="C7" s="56" t="s">
        <v>105</v>
      </c>
      <c r="D7" s="56" t="s">
        <v>91</v>
      </c>
      <c r="E7" s="57" t="s">
        <v>42</v>
      </c>
      <c r="F7" s="57" t="s">
        <v>44</v>
      </c>
      <c r="G7" s="57" t="s">
        <v>49</v>
      </c>
      <c r="H7" s="57" t="s">
        <v>52</v>
      </c>
      <c r="I7" s="57" t="s">
        <v>81</v>
      </c>
      <c r="J7" s="10"/>
    </row>
    <row r="8" spans="1:10" x14ac:dyDescent="0.35">
      <c r="A8" s="11" t="s">
        <v>13</v>
      </c>
      <c r="B8" s="11"/>
      <c r="C8" s="11"/>
      <c r="D8" s="11"/>
      <c r="E8" s="49">
        <v>0</v>
      </c>
      <c r="F8" s="49">
        <v>0</v>
      </c>
      <c r="G8" s="49">
        <v>0</v>
      </c>
      <c r="H8" s="49">
        <v>0</v>
      </c>
      <c r="I8" s="11"/>
      <c r="J8" s="10"/>
    </row>
    <row r="9" spans="1:10" x14ac:dyDescent="0.35">
      <c r="A9" s="11"/>
      <c r="B9" s="11"/>
      <c r="C9" s="11"/>
      <c r="D9" s="11"/>
      <c r="E9" s="49">
        <v>0</v>
      </c>
      <c r="F9" s="49">
        <v>0</v>
      </c>
      <c r="G9" s="49">
        <v>0</v>
      </c>
      <c r="H9" s="49">
        <v>0</v>
      </c>
      <c r="I9" s="11"/>
      <c r="J9" s="10"/>
    </row>
    <row r="10" spans="1:10" x14ac:dyDescent="0.35">
      <c r="A10" s="10"/>
      <c r="B10" s="10"/>
      <c r="C10" s="10"/>
      <c r="D10" s="10"/>
      <c r="J10" s="10"/>
    </row>
    <row r="11" spans="1:10" ht="43.5" x14ac:dyDescent="0.35">
      <c r="A11" s="55" t="s">
        <v>45</v>
      </c>
      <c r="B11" s="55" t="s">
        <v>76</v>
      </c>
      <c r="C11" s="56" t="s">
        <v>105</v>
      </c>
      <c r="D11" s="56" t="s">
        <v>91</v>
      </c>
      <c r="E11" s="57" t="s">
        <v>42</v>
      </c>
      <c r="F11" s="57" t="s">
        <v>44</v>
      </c>
      <c r="G11" s="57" t="s">
        <v>43</v>
      </c>
      <c r="H11" s="57"/>
      <c r="I11" s="57" t="s">
        <v>81</v>
      </c>
      <c r="J11" s="10"/>
    </row>
    <row r="12" spans="1:10" x14ac:dyDescent="0.35">
      <c r="A12" s="11" t="s">
        <v>13</v>
      </c>
      <c r="B12" s="11"/>
      <c r="C12" s="11"/>
      <c r="D12" s="11"/>
      <c r="E12" s="49">
        <v>0</v>
      </c>
      <c r="F12" s="49">
        <v>0</v>
      </c>
      <c r="G12" s="49">
        <v>0</v>
      </c>
      <c r="H12" s="49"/>
      <c r="I12" s="11"/>
      <c r="J12" s="10"/>
    </row>
    <row r="13" spans="1:10" x14ac:dyDescent="0.35">
      <c r="A13" s="11"/>
      <c r="B13" s="11"/>
      <c r="C13" s="11"/>
      <c r="D13" s="11"/>
      <c r="E13" s="49">
        <v>0</v>
      </c>
      <c r="F13" s="49">
        <v>0</v>
      </c>
      <c r="G13" s="49">
        <v>0</v>
      </c>
      <c r="H13" s="49"/>
      <c r="I13" s="11"/>
      <c r="J13" s="10"/>
    </row>
    <row r="14" spans="1:10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5">
      <c r="A15" s="12" t="s">
        <v>51</v>
      </c>
      <c r="B15" s="12"/>
      <c r="C15" s="12"/>
      <c r="D15" s="12"/>
      <c r="E15" s="10"/>
      <c r="F15" s="10"/>
      <c r="G15" s="10"/>
      <c r="H15" s="10"/>
      <c r="I15" s="10"/>
      <c r="J15" s="10"/>
    </row>
    <row r="16" spans="1:10" ht="43.5" x14ac:dyDescent="0.35">
      <c r="A16" s="55" t="s">
        <v>50</v>
      </c>
      <c r="B16" s="55" t="s">
        <v>76</v>
      </c>
      <c r="C16" s="56" t="s">
        <v>105</v>
      </c>
      <c r="D16" s="56" t="s">
        <v>91</v>
      </c>
      <c r="E16" s="57" t="s">
        <v>42</v>
      </c>
      <c r="F16" s="57" t="s">
        <v>44</v>
      </c>
      <c r="G16" s="57" t="s">
        <v>49</v>
      </c>
      <c r="H16" s="57"/>
      <c r="I16" s="57" t="s">
        <v>81</v>
      </c>
    </row>
    <row r="17" spans="1:10" x14ac:dyDescent="0.35">
      <c r="A17" s="11" t="s">
        <v>13</v>
      </c>
      <c r="C17" s="11"/>
      <c r="D17" s="11"/>
      <c r="E17" s="49">
        <v>0</v>
      </c>
      <c r="F17" s="49">
        <v>0</v>
      </c>
      <c r="G17" s="49">
        <v>0</v>
      </c>
      <c r="H17" s="49"/>
      <c r="I17" s="11"/>
    </row>
    <row r="18" spans="1:10" x14ac:dyDescent="0.35">
      <c r="A18" s="11"/>
      <c r="B18" s="11"/>
      <c r="C18" s="11"/>
      <c r="D18" s="11"/>
      <c r="E18" s="49">
        <v>0</v>
      </c>
      <c r="F18" s="49">
        <v>0</v>
      </c>
      <c r="G18" s="49">
        <v>0</v>
      </c>
      <c r="H18" s="49"/>
      <c r="I18" s="11"/>
    </row>
    <row r="19" spans="1:10" x14ac:dyDescent="0.35">
      <c r="A19" s="10"/>
      <c r="B19" s="10"/>
      <c r="C19" s="10"/>
      <c r="D19" s="10"/>
      <c r="E19" s="10"/>
      <c r="F19" s="10"/>
      <c r="G19" s="10"/>
      <c r="H19" s="10"/>
      <c r="I19" s="10"/>
    </row>
    <row r="20" spans="1:10" ht="43.5" x14ac:dyDescent="0.35">
      <c r="A20" s="55" t="s">
        <v>45</v>
      </c>
      <c r="B20" s="55" t="s">
        <v>76</v>
      </c>
      <c r="C20" s="56" t="s">
        <v>105</v>
      </c>
      <c r="D20" s="56" t="s">
        <v>91</v>
      </c>
      <c r="E20" s="57" t="s">
        <v>42</v>
      </c>
      <c r="F20" s="57" t="s">
        <v>44</v>
      </c>
      <c r="G20" s="57" t="s">
        <v>43</v>
      </c>
      <c r="H20" s="57"/>
      <c r="I20" s="57" t="s">
        <v>81</v>
      </c>
    </row>
    <row r="21" spans="1:10" x14ac:dyDescent="0.35">
      <c r="A21" s="11" t="s">
        <v>13</v>
      </c>
      <c r="B21" s="11"/>
      <c r="C21" s="11"/>
      <c r="D21" s="11"/>
      <c r="E21" s="49">
        <v>0</v>
      </c>
      <c r="F21" s="49">
        <v>0</v>
      </c>
      <c r="G21" s="49">
        <v>0</v>
      </c>
      <c r="H21" s="49"/>
      <c r="I21" s="11"/>
    </row>
    <row r="22" spans="1:10" x14ac:dyDescent="0.35">
      <c r="A22" s="11"/>
      <c r="B22" s="11"/>
      <c r="C22" s="11"/>
      <c r="D22" s="11"/>
      <c r="E22" s="49">
        <v>0</v>
      </c>
      <c r="F22" s="49">
        <v>0</v>
      </c>
      <c r="G22" s="49">
        <v>0</v>
      </c>
      <c r="H22" s="49"/>
      <c r="I22" s="11"/>
    </row>
    <row r="23" spans="1:10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5">
      <c r="A24" s="12" t="s">
        <v>48</v>
      </c>
      <c r="B24" s="12"/>
      <c r="C24" s="12"/>
      <c r="D24" s="12"/>
      <c r="E24" s="10"/>
      <c r="F24" s="10"/>
      <c r="G24" s="10"/>
      <c r="H24" s="10"/>
      <c r="I24" s="10"/>
      <c r="J24" s="10"/>
    </row>
    <row r="25" spans="1:10" ht="43.5" x14ac:dyDescent="0.35">
      <c r="A25" s="55" t="s">
        <v>47</v>
      </c>
      <c r="B25" s="55" t="s">
        <v>76</v>
      </c>
      <c r="C25" s="56" t="s">
        <v>105</v>
      </c>
      <c r="D25" s="56" t="s">
        <v>91</v>
      </c>
      <c r="E25" s="57" t="s">
        <v>42</v>
      </c>
      <c r="F25" s="57" t="s">
        <v>44</v>
      </c>
      <c r="G25" s="57" t="s">
        <v>107</v>
      </c>
      <c r="H25" s="57" t="s">
        <v>46</v>
      </c>
      <c r="I25" s="57" t="s">
        <v>81</v>
      </c>
      <c r="J25" s="10"/>
    </row>
    <row r="26" spans="1:10" x14ac:dyDescent="0.35">
      <c r="A26" s="11" t="s">
        <v>13</v>
      </c>
      <c r="B26" s="11"/>
      <c r="C26" s="11"/>
      <c r="D26" s="11"/>
      <c r="E26" s="49">
        <v>0</v>
      </c>
      <c r="F26" s="49">
        <v>0</v>
      </c>
      <c r="G26" s="49">
        <v>0</v>
      </c>
      <c r="H26" s="49">
        <v>0</v>
      </c>
      <c r="I26" s="11"/>
      <c r="J26" s="10"/>
    </row>
    <row r="27" spans="1:10" x14ac:dyDescent="0.35">
      <c r="A27" s="11"/>
      <c r="B27" s="11"/>
      <c r="C27" s="11"/>
      <c r="D27" s="11"/>
      <c r="E27" s="49">
        <v>0</v>
      </c>
      <c r="F27" s="49">
        <v>0</v>
      </c>
      <c r="G27" s="49">
        <v>0</v>
      </c>
      <c r="H27" s="49">
        <v>0</v>
      </c>
      <c r="I27" s="11"/>
      <c r="J27" s="10"/>
    </row>
    <row r="28" spans="1:10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43.5" x14ac:dyDescent="0.35">
      <c r="A29" s="55" t="s">
        <v>45</v>
      </c>
      <c r="B29" s="55" t="s">
        <v>76</v>
      </c>
      <c r="C29" s="56" t="s">
        <v>105</v>
      </c>
      <c r="D29" s="56" t="s">
        <v>91</v>
      </c>
      <c r="E29" s="57" t="s">
        <v>42</v>
      </c>
      <c r="F29" s="57" t="s">
        <v>44</v>
      </c>
      <c r="G29" s="57" t="s">
        <v>43</v>
      </c>
      <c r="H29" s="57"/>
      <c r="I29" s="57" t="s">
        <v>81</v>
      </c>
    </row>
    <row r="30" spans="1:10" x14ac:dyDescent="0.35">
      <c r="A30" s="11" t="s">
        <v>13</v>
      </c>
      <c r="B30" s="11"/>
      <c r="C30" s="11"/>
      <c r="D30" s="11"/>
      <c r="E30" s="49">
        <v>0</v>
      </c>
      <c r="F30" s="49">
        <v>0</v>
      </c>
      <c r="G30" s="49">
        <v>0</v>
      </c>
      <c r="H30" s="49"/>
      <c r="I30" s="11"/>
    </row>
    <row r="31" spans="1:10" x14ac:dyDescent="0.35">
      <c r="A31" s="11"/>
      <c r="B31" s="11"/>
      <c r="C31" s="11"/>
      <c r="D31" s="11"/>
      <c r="E31" s="49">
        <v>0</v>
      </c>
      <c r="F31" s="49">
        <v>0</v>
      </c>
      <c r="G31" s="49">
        <v>0</v>
      </c>
      <c r="H31" s="49"/>
      <c r="I31" s="11"/>
    </row>
    <row r="32" spans="1:10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5">
      <c r="A33" t="s">
        <v>96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</row>
  </sheetData>
  <sheetProtection algorithmName="SHA-512" hashValue="W513H0nIVA3OPRpTwhbrf6TOTYwO+iLKh0h4LE86zldVm1FVHgzx88pwkN5U/YtQEiuzkhZRHIsSKap/U8W7vg==" saltValue="wM0nVQ5hSLFjmIqovzqOeg==" spinCount="100000" sheet="1" insertRows="0"/>
  <protectedRanges>
    <protectedRange sqref="A30:I31" name="Range7"/>
    <protectedRange sqref="A21:I22" name="Range5"/>
    <protectedRange sqref="A12:I13" name="Range3"/>
    <protectedRange sqref="A4:I5" name="Range1"/>
    <protectedRange sqref="A8:I9" name="Range2"/>
    <protectedRange sqref="A17:I18" name="Range4"/>
    <protectedRange sqref="A26:I27" name="Range6"/>
  </protectedRanges>
  <pageMargins left="0.7" right="0.7" top="0.75" bottom="0.75" header="0.3" footer="0.3"/>
  <pageSetup scale="9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topLeftCell="F25" workbookViewId="0">
      <selection activeCell="H26" sqref="H26"/>
    </sheetView>
  </sheetViews>
  <sheetFormatPr defaultColWidth="11.453125" defaultRowHeight="14.5" x14ac:dyDescent="0.35"/>
  <cols>
    <col min="2" max="2" width="11.453125" customWidth="1"/>
    <col min="7" max="7" width="40.81640625" customWidth="1"/>
    <col min="8" max="8" width="6.81640625" customWidth="1"/>
    <col min="9" max="9" width="11.453125" customWidth="1"/>
    <col min="11" max="11" width="13.453125" customWidth="1"/>
    <col min="14" max="14" width="42.81640625" customWidth="1"/>
  </cols>
  <sheetData>
    <row r="2" spans="2:14" x14ac:dyDescent="0.35">
      <c r="B2" s="1" t="s">
        <v>84</v>
      </c>
    </row>
    <row r="3" spans="2:14" x14ac:dyDescent="0.35">
      <c r="F3" s="61"/>
      <c r="G3" s="62"/>
      <c r="H3" s="61"/>
      <c r="I3" s="61"/>
      <c r="J3" s="61"/>
      <c r="K3" s="61"/>
      <c r="L3" s="61"/>
      <c r="M3" s="61"/>
      <c r="N3" s="62"/>
    </row>
    <row r="4" spans="2:14" x14ac:dyDescent="0.35">
      <c r="B4" s="64" t="s">
        <v>61</v>
      </c>
      <c r="C4" s="67"/>
      <c r="D4" s="67"/>
      <c r="E4" s="67"/>
      <c r="F4" s="67"/>
      <c r="G4" s="68"/>
      <c r="I4" s="64" t="s">
        <v>61</v>
      </c>
      <c r="J4" s="67"/>
      <c r="K4" s="67"/>
      <c r="L4" s="67"/>
      <c r="M4" s="67"/>
      <c r="N4" s="68"/>
    </row>
    <row r="5" spans="2:14" ht="34.5" x14ac:dyDescent="0.35">
      <c r="B5" s="54" t="s">
        <v>62</v>
      </c>
      <c r="C5" s="54" t="s">
        <v>63</v>
      </c>
      <c r="D5" s="54" t="s">
        <v>128</v>
      </c>
      <c r="E5" s="54" t="s">
        <v>64</v>
      </c>
      <c r="F5" s="54" t="s">
        <v>65</v>
      </c>
      <c r="G5" s="54" t="s">
        <v>66</v>
      </c>
      <c r="I5" s="54" t="s">
        <v>62</v>
      </c>
      <c r="J5" s="54" t="s">
        <v>63</v>
      </c>
      <c r="K5" s="54" t="s">
        <v>148</v>
      </c>
      <c r="L5" s="54" t="s">
        <v>64</v>
      </c>
      <c r="M5" s="54" t="s">
        <v>65</v>
      </c>
      <c r="N5" s="54" t="s">
        <v>66</v>
      </c>
    </row>
    <row r="6" spans="2:14" x14ac:dyDescent="0.35">
      <c r="B6" s="31"/>
      <c r="C6" s="33">
        <v>0</v>
      </c>
      <c r="D6" s="33">
        <v>0</v>
      </c>
      <c r="E6" s="43">
        <f>C6-D6</f>
        <v>0</v>
      </c>
      <c r="F6" s="34" t="e">
        <f>C6/D6-1</f>
        <v>#DIV/0!</v>
      </c>
      <c r="G6" s="7"/>
      <c r="I6" s="31"/>
      <c r="J6" s="33">
        <v>0</v>
      </c>
      <c r="K6" s="33">
        <v>0</v>
      </c>
      <c r="L6" s="43">
        <f>J6-K6</f>
        <v>0</v>
      </c>
      <c r="M6" s="34" t="e">
        <f>J6/K6-1</f>
        <v>#DIV/0!</v>
      </c>
      <c r="N6" s="7"/>
    </row>
    <row r="7" spans="2:14" x14ac:dyDescent="0.35">
      <c r="B7" s="31"/>
      <c r="C7" s="33">
        <v>0</v>
      </c>
      <c r="D7" s="33">
        <v>0</v>
      </c>
      <c r="E7" s="43">
        <f t="shared" ref="E7:E9" si="0">C7-D7</f>
        <v>0</v>
      </c>
      <c r="F7" s="34" t="e">
        <f t="shared" ref="F7:F9" si="1">C7/D7-1</f>
        <v>#DIV/0!</v>
      </c>
      <c r="G7" s="7"/>
      <c r="I7" s="31"/>
      <c r="J7" s="33">
        <v>0</v>
      </c>
      <c r="K7" s="33">
        <v>0</v>
      </c>
      <c r="L7" s="43">
        <f t="shared" ref="L7:L9" si="2">J7-K7</f>
        <v>0</v>
      </c>
      <c r="M7" s="34" t="e">
        <f t="shared" ref="M7:M9" si="3">J7/K7-1</f>
        <v>#DIV/0!</v>
      </c>
      <c r="N7" s="7"/>
    </row>
    <row r="8" spans="2:14" x14ac:dyDescent="0.35">
      <c r="B8" s="6" t="s">
        <v>23</v>
      </c>
      <c r="C8" s="33">
        <v>0</v>
      </c>
      <c r="D8" s="33">
        <v>0</v>
      </c>
      <c r="E8" s="43">
        <f t="shared" si="0"/>
        <v>0</v>
      </c>
      <c r="F8" s="34" t="e">
        <f t="shared" si="1"/>
        <v>#DIV/0!</v>
      </c>
      <c r="G8" s="8"/>
      <c r="I8" s="6" t="s">
        <v>23</v>
      </c>
      <c r="J8" s="33">
        <v>0</v>
      </c>
      <c r="K8" s="33">
        <v>0</v>
      </c>
      <c r="L8" s="43">
        <f t="shared" si="2"/>
        <v>0</v>
      </c>
      <c r="M8" s="34" t="e">
        <f t="shared" si="3"/>
        <v>#DIV/0!</v>
      </c>
      <c r="N8" s="8"/>
    </row>
    <row r="9" spans="2:14" x14ac:dyDescent="0.35">
      <c r="B9" s="38" t="s">
        <v>12</v>
      </c>
      <c r="C9" s="39">
        <f>SUM(C6:C8)</f>
        <v>0</v>
      </c>
      <c r="D9" s="39">
        <f>SUM(D6:D8)</f>
        <v>0</v>
      </c>
      <c r="E9" s="44">
        <f t="shared" si="0"/>
        <v>0</v>
      </c>
      <c r="F9" s="40" t="e">
        <f t="shared" si="1"/>
        <v>#DIV/0!</v>
      </c>
      <c r="G9" s="41"/>
      <c r="I9" s="38" t="s">
        <v>12</v>
      </c>
      <c r="J9" s="39">
        <f>SUM(J6:J8)</f>
        <v>0</v>
      </c>
      <c r="K9" s="39">
        <f>SUM(K6:K8)</f>
        <v>0</v>
      </c>
      <c r="L9" s="44">
        <f t="shared" si="2"/>
        <v>0</v>
      </c>
      <c r="M9" s="40" t="e">
        <f t="shared" si="3"/>
        <v>#DIV/0!</v>
      </c>
      <c r="N9" s="41"/>
    </row>
    <row r="12" spans="2:14" x14ac:dyDescent="0.35">
      <c r="B12" s="64" t="s">
        <v>67</v>
      </c>
      <c r="C12" s="65"/>
      <c r="D12" s="65"/>
      <c r="E12" s="65"/>
      <c r="F12" s="65"/>
      <c r="G12" s="66"/>
      <c r="I12" s="64" t="s">
        <v>67</v>
      </c>
      <c r="J12" s="65"/>
      <c r="K12" s="65"/>
      <c r="L12" s="65"/>
      <c r="M12" s="65"/>
      <c r="N12" s="66"/>
    </row>
    <row r="13" spans="2:14" x14ac:dyDescent="0.35">
      <c r="B13" s="31"/>
      <c r="C13" s="33">
        <v>0</v>
      </c>
      <c r="D13" s="33">
        <v>0</v>
      </c>
      <c r="E13" s="43">
        <f>C13-D13</f>
        <v>0</v>
      </c>
      <c r="F13" s="34" t="e">
        <f>C13/D13-1</f>
        <v>#DIV/0!</v>
      </c>
      <c r="G13" s="7"/>
      <c r="I13" s="31"/>
      <c r="J13" s="33">
        <v>0</v>
      </c>
      <c r="K13" s="33">
        <v>0</v>
      </c>
      <c r="L13" s="43">
        <f>J13-K13</f>
        <v>0</v>
      </c>
      <c r="M13" s="34" t="e">
        <f>J13/K13-1</f>
        <v>#DIV/0!</v>
      </c>
      <c r="N13" s="7"/>
    </row>
    <row r="14" spans="2:14" x14ac:dyDescent="0.35">
      <c r="B14" s="31"/>
      <c r="C14" s="33">
        <v>0</v>
      </c>
      <c r="D14" s="33">
        <v>0</v>
      </c>
      <c r="E14" s="43">
        <f t="shared" ref="E14:E16" si="4">C14-D14</f>
        <v>0</v>
      </c>
      <c r="F14" s="34" t="e">
        <f t="shared" ref="F14:F16" si="5">C14/D14-1</f>
        <v>#DIV/0!</v>
      </c>
      <c r="G14" s="7"/>
      <c r="I14" s="31"/>
      <c r="J14" s="33">
        <v>0</v>
      </c>
      <c r="K14" s="33">
        <v>0</v>
      </c>
      <c r="L14" s="43">
        <f t="shared" ref="L14:L16" si="6">J14-K14</f>
        <v>0</v>
      </c>
      <c r="M14" s="34" t="e">
        <f t="shared" ref="M14:M16" si="7">J14/K14-1</f>
        <v>#DIV/0!</v>
      </c>
      <c r="N14" s="7"/>
    </row>
    <row r="15" spans="2:14" x14ac:dyDescent="0.35">
      <c r="B15" s="6" t="s">
        <v>23</v>
      </c>
      <c r="C15" s="33">
        <v>0</v>
      </c>
      <c r="D15" s="33">
        <v>0</v>
      </c>
      <c r="E15" s="43">
        <f t="shared" si="4"/>
        <v>0</v>
      </c>
      <c r="F15" s="34" t="e">
        <f t="shared" si="5"/>
        <v>#DIV/0!</v>
      </c>
      <c r="G15" s="8"/>
      <c r="I15" s="6" t="s">
        <v>23</v>
      </c>
      <c r="J15" s="33">
        <v>0</v>
      </c>
      <c r="K15" s="33">
        <v>0</v>
      </c>
      <c r="L15" s="43">
        <f t="shared" si="6"/>
        <v>0</v>
      </c>
      <c r="M15" s="34" t="e">
        <f t="shared" si="7"/>
        <v>#DIV/0!</v>
      </c>
      <c r="N15" s="8"/>
    </row>
    <row r="16" spans="2:14" x14ac:dyDescent="0.35">
      <c r="B16" s="38" t="s">
        <v>12</v>
      </c>
      <c r="C16" s="39">
        <f>SUM(C13:C15)</f>
        <v>0</v>
      </c>
      <c r="D16" s="39">
        <f>SUM(D13:D15)</f>
        <v>0</v>
      </c>
      <c r="E16" s="44">
        <f t="shared" si="4"/>
        <v>0</v>
      </c>
      <c r="F16" s="40" t="e">
        <f t="shared" si="5"/>
        <v>#DIV/0!</v>
      </c>
      <c r="G16" s="41"/>
      <c r="I16" s="38" t="s">
        <v>12</v>
      </c>
      <c r="J16" s="39">
        <f>SUM(J13:J15)</f>
        <v>0</v>
      </c>
      <c r="K16" s="39">
        <f>SUM(K13:K15)</f>
        <v>0</v>
      </c>
      <c r="L16" s="44">
        <f t="shared" si="6"/>
        <v>0</v>
      </c>
      <c r="M16" s="40" t="e">
        <f t="shared" si="7"/>
        <v>#DIV/0!</v>
      </c>
      <c r="N16" s="41"/>
    </row>
    <row r="19" spans="2:14" x14ac:dyDescent="0.35">
      <c r="B19" s="73" t="s">
        <v>92</v>
      </c>
      <c r="C19" s="65"/>
      <c r="D19" s="65"/>
      <c r="E19" s="72"/>
      <c r="F19" s="65"/>
      <c r="G19" s="66"/>
      <c r="I19" s="73" t="s">
        <v>92</v>
      </c>
      <c r="J19" s="65"/>
      <c r="K19" s="65"/>
      <c r="L19" s="65"/>
      <c r="M19" s="65"/>
      <c r="N19" s="66"/>
    </row>
    <row r="20" spans="2:14" x14ac:dyDescent="0.35">
      <c r="B20" s="31"/>
      <c r="C20" s="33">
        <v>0</v>
      </c>
      <c r="D20" s="33">
        <v>0</v>
      </c>
      <c r="E20" s="43">
        <f>C20-D20</f>
        <v>0</v>
      </c>
      <c r="F20" s="34" t="e">
        <f>C20/D20-1</f>
        <v>#DIV/0!</v>
      </c>
      <c r="G20" s="7"/>
      <c r="I20" s="31"/>
      <c r="J20" s="33">
        <v>0</v>
      </c>
      <c r="K20" s="33">
        <v>0</v>
      </c>
      <c r="L20" s="43">
        <f>J20-K20</f>
        <v>0</v>
      </c>
      <c r="M20" s="34" t="e">
        <f>J20/K20-1</f>
        <v>#DIV/0!</v>
      </c>
      <c r="N20" s="7"/>
    </row>
    <row r="21" spans="2:14" x14ac:dyDescent="0.35">
      <c r="B21" s="31"/>
      <c r="C21" s="33">
        <v>0</v>
      </c>
      <c r="D21" s="33">
        <v>0</v>
      </c>
      <c r="E21" s="43">
        <f t="shared" ref="E21:E23" si="8">C21-D21</f>
        <v>0</v>
      </c>
      <c r="F21" s="34" t="e">
        <f t="shared" ref="F21:F23" si="9">C21/D21-1</f>
        <v>#DIV/0!</v>
      </c>
      <c r="G21" s="7"/>
      <c r="I21" s="31"/>
      <c r="J21" s="33">
        <v>0</v>
      </c>
      <c r="K21" s="33">
        <v>0</v>
      </c>
      <c r="L21" s="43">
        <f t="shared" ref="L21:L23" si="10">J21-K21</f>
        <v>0</v>
      </c>
      <c r="M21" s="34" t="e">
        <f t="shared" ref="M21:M23" si="11">J21/K21-1</f>
        <v>#DIV/0!</v>
      </c>
      <c r="N21" s="7"/>
    </row>
    <row r="22" spans="2:14" x14ac:dyDescent="0.35">
      <c r="B22" s="6" t="s">
        <v>23</v>
      </c>
      <c r="C22" s="33">
        <v>0</v>
      </c>
      <c r="D22" s="33">
        <v>0</v>
      </c>
      <c r="E22" s="43">
        <f t="shared" si="8"/>
        <v>0</v>
      </c>
      <c r="F22" s="34" t="e">
        <f t="shared" si="9"/>
        <v>#DIV/0!</v>
      </c>
      <c r="G22" s="8"/>
      <c r="I22" s="6" t="s">
        <v>23</v>
      </c>
      <c r="J22" s="33">
        <v>0</v>
      </c>
      <c r="K22" s="33">
        <v>0</v>
      </c>
      <c r="L22" s="43">
        <f t="shared" si="10"/>
        <v>0</v>
      </c>
      <c r="M22" s="34" t="e">
        <f t="shared" si="11"/>
        <v>#DIV/0!</v>
      </c>
      <c r="N22" s="8"/>
    </row>
    <row r="23" spans="2:14" x14ac:dyDescent="0.35">
      <c r="B23" s="38" t="s">
        <v>12</v>
      </c>
      <c r="C23" s="39">
        <f>SUM(C20:C22)</f>
        <v>0</v>
      </c>
      <c r="D23" s="39">
        <f>SUM(D20:D22)</f>
        <v>0</v>
      </c>
      <c r="E23" s="44">
        <f t="shared" si="8"/>
        <v>0</v>
      </c>
      <c r="F23" s="40" t="e">
        <f t="shared" si="9"/>
        <v>#DIV/0!</v>
      </c>
      <c r="G23" s="41"/>
      <c r="I23" s="38" t="s">
        <v>12</v>
      </c>
      <c r="J23" s="39">
        <f>SUM(J20:J22)</f>
        <v>0</v>
      </c>
      <c r="K23" s="39">
        <f>SUM(K20:K22)</f>
        <v>0</v>
      </c>
      <c r="L23" s="44">
        <f t="shared" si="10"/>
        <v>0</v>
      </c>
      <c r="M23" s="40" t="e">
        <f t="shared" si="11"/>
        <v>#DIV/0!</v>
      </c>
      <c r="N23" s="41"/>
    </row>
    <row r="26" spans="2:14" x14ac:dyDescent="0.35">
      <c r="B26" s="64" t="s">
        <v>68</v>
      </c>
      <c r="C26" s="65"/>
      <c r="D26" s="65"/>
      <c r="E26" s="65"/>
      <c r="F26" s="65"/>
      <c r="G26" s="66"/>
      <c r="I26" s="64" t="s">
        <v>68</v>
      </c>
      <c r="J26" s="65"/>
      <c r="K26" s="65"/>
      <c r="L26" s="65"/>
      <c r="M26" s="65"/>
      <c r="N26" s="66"/>
    </row>
    <row r="27" spans="2:14" x14ac:dyDescent="0.35">
      <c r="B27" s="31"/>
      <c r="C27" s="33">
        <v>0</v>
      </c>
      <c r="D27" s="33">
        <v>0</v>
      </c>
      <c r="E27" s="43">
        <f>C27-D27</f>
        <v>0</v>
      </c>
      <c r="F27" s="34" t="e">
        <f>C27/D27-1</f>
        <v>#DIV/0!</v>
      </c>
      <c r="G27" s="7"/>
      <c r="I27" s="31"/>
      <c r="J27" s="33">
        <v>0</v>
      </c>
      <c r="K27" s="33">
        <v>0</v>
      </c>
      <c r="L27" s="43">
        <f>J27-K27</f>
        <v>0</v>
      </c>
      <c r="M27" s="34" t="e">
        <f>J27/K27-1</f>
        <v>#DIV/0!</v>
      </c>
      <c r="N27" s="7"/>
    </row>
    <row r="28" spans="2:14" x14ac:dyDescent="0.35">
      <c r="B28" s="31"/>
      <c r="C28" s="33">
        <v>0</v>
      </c>
      <c r="D28" s="33">
        <v>0</v>
      </c>
      <c r="E28" s="43">
        <f t="shared" ref="E28:E30" si="12">C28-D28</f>
        <v>0</v>
      </c>
      <c r="F28" s="34" t="e">
        <f t="shared" ref="F28:F30" si="13">C28/D28-1</f>
        <v>#DIV/0!</v>
      </c>
      <c r="G28" s="7"/>
      <c r="I28" s="31"/>
      <c r="J28" s="33">
        <v>0</v>
      </c>
      <c r="K28" s="33">
        <v>0</v>
      </c>
      <c r="L28" s="43">
        <f t="shared" ref="L28:L32" si="14">J28-K28</f>
        <v>0</v>
      </c>
      <c r="M28" s="34" t="e">
        <f t="shared" ref="M28:M32" si="15">J28/K28-1</f>
        <v>#DIV/0!</v>
      </c>
      <c r="N28" s="7"/>
    </row>
    <row r="29" spans="2:14" x14ac:dyDescent="0.35">
      <c r="B29" s="6" t="s">
        <v>23</v>
      </c>
      <c r="C29" s="33">
        <v>0</v>
      </c>
      <c r="D29" s="33">
        <v>0</v>
      </c>
      <c r="E29" s="43">
        <f t="shared" si="12"/>
        <v>0</v>
      </c>
      <c r="F29" s="34" t="e">
        <f t="shared" si="13"/>
        <v>#DIV/0!</v>
      </c>
      <c r="G29" s="8"/>
      <c r="I29" s="6" t="s">
        <v>23</v>
      </c>
      <c r="J29" s="33">
        <v>0</v>
      </c>
      <c r="K29" s="33">
        <v>0</v>
      </c>
      <c r="L29" s="43">
        <f t="shared" si="14"/>
        <v>0</v>
      </c>
      <c r="M29" s="34" t="e">
        <f t="shared" si="15"/>
        <v>#DIV/0!</v>
      </c>
      <c r="N29" s="8"/>
    </row>
    <row r="30" spans="2:14" x14ac:dyDescent="0.35">
      <c r="B30" s="38" t="s">
        <v>12</v>
      </c>
      <c r="C30" s="39">
        <f>SUM(C27:C29)</f>
        <v>0</v>
      </c>
      <c r="D30" s="39">
        <f>SUM(D27:D29)</f>
        <v>0</v>
      </c>
      <c r="E30" s="44">
        <f t="shared" si="12"/>
        <v>0</v>
      </c>
      <c r="F30" s="40" t="e">
        <f t="shared" si="13"/>
        <v>#DIV/0!</v>
      </c>
      <c r="G30" s="41"/>
      <c r="I30" s="38" t="s">
        <v>12</v>
      </c>
      <c r="J30" s="39">
        <f>SUM(J27:J29)</f>
        <v>0</v>
      </c>
      <c r="K30" s="39">
        <f>SUM(K27:K29)</f>
        <v>0</v>
      </c>
      <c r="L30" s="44">
        <f t="shared" si="14"/>
        <v>0</v>
      </c>
      <c r="M30" s="40" t="e">
        <f t="shared" si="15"/>
        <v>#DIV/0!</v>
      </c>
      <c r="N30" s="41"/>
    </row>
    <row r="31" spans="2:14" x14ac:dyDescent="0.35">
      <c r="B31" s="31" t="s">
        <v>69</v>
      </c>
      <c r="C31" s="33">
        <v>0</v>
      </c>
      <c r="D31" s="33">
        <v>0</v>
      </c>
      <c r="E31" s="43">
        <f t="shared" ref="E31:E32" si="16">C31-D31</f>
        <v>0</v>
      </c>
      <c r="F31" s="34" t="e">
        <f t="shared" ref="F31:F32" si="17">C31/D31-1</f>
        <v>#DIV/0!</v>
      </c>
      <c r="G31" s="8"/>
      <c r="I31" s="31" t="s">
        <v>69</v>
      </c>
      <c r="J31" s="33">
        <v>0</v>
      </c>
      <c r="K31" s="33">
        <v>0</v>
      </c>
      <c r="L31" s="43">
        <f t="shared" si="14"/>
        <v>0</v>
      </c>
      <c r="M31" s="34" t="e">
        <f t="shared" si="15"/>
        <v>#DIV/0!</v>
      </c>
      <c r="N31" s="8"/>
    </row>
    <row r="32" spans="2:14" x14ac:dyDescent="0.35">
      <c r="B32" s="38" t="s">
        <v>71</v>
      </c>
      <c r="C32" s="39">
        <f>SUM(C30:C31)</f>
        <v>0</v>
      </c>
      <c r="D32" s="39">
        <f>SUM(D30:D31)</f>
        <v>0</v>
      </c>
      <c r="E32" s="44">
        <f t="shared" si="16"/>
        <v>0</v>
      </c>
      <c r="F32" s="40" t="e">
        <f t="shared" si="17"/>
        <v>#DIV/0!</v>
      </c>
      <c r="G32" s="41"/>
      <c r="I32" s="38" t="s">
        <v>71</v>
      </c>
      <c r="J32" s="39">
        <f>SUM(J30:J31)</f>
        <v>0</v>
      </c>
      <c r="K32" s="39">
        <f>SUM(K30:K31)</f>
        <v>0</v>
      </c>
      <c r="L32" s="44">
        <f t="shared" si="14"/>
        <v>0</v>
      </c>
      <c r="M32" s="40" t="e">
        <f t="shared" si="15"/>
        <v>#DIV/0!</v>
      </c>
      <c r="N32" s="41"/>
    </row>
    <row r="33" spans="2:14" x14ac:dyDescent="0.35">
      <c r="C33" s="45"/>
      <c r="D33" s="45"/>
      <c r="E33" s="45"/>
      <c r="J33" s="45"/>
      <c r="K33" s="45"/>
      <c r="L33" s="45"/>
    </row>
    <row r="34" spans="2:14" ht="92" x14ac:dyDescent="0.35">
      <c r="B34" s="42" t="s">
        <v>70</v>
      </c>
      <c r="C34" s="39">
        <f>C16+C23+C32</f>
        <v>0</v>
      </c>
      <c r="D34" s="39">
        <f>D16+D23+D32</f>
        <v>0</v>
      </c>
      <c r="E34" s="44">
        <f t="shared" ref="E34" si="18">C34-D34</f>
        <v>0</v>
      </c>
      <c r="F34" s="40" t="e">
        <f t="shared" ref="F34" si="19">C34/D34-1</f>
        <v>#DIV/0!</v>
      </c>
      <c r="G34" s="41"/>
      <c r="I34" s="42" t="s">
        <v>70</v>
      </c>
      <c r="J34" s="39">
        <f>J16+J23+J32</f>
        <v>0</v>
      </c>
      <c r="K34" s="39">
        <f>K16+K23+K32</f>
        <v>0</v>
      </c>
      <c r="L34" s="44">
        <f t="shared" ref="L34" si="20">J34-K34</f>
        <v>0</v>
      </c>
      <c r="M34" s="40" t="e">
        <f t="shared" ref="M34" si="21">J34/K34-1</f>
        <v>#DIV/0!</v>
      </c>
      <c r="N34" s="41"/>
    </row>
  </sheetData>
  <sheetProtection algorithmName="SHA-512" hashValue="JbbT8IDioVFM0HLGYwAoOkWBDLB24mmbsnulSaeHzQqwXjpGE77h1bHPps7Vov25dBvrGFe/XXuLtwwJ/45/oQ==" saltValue="cLsQW1imRK+5lZC7w3DrSA==" spinCount="100000" sheet="1" objects="1" scenarios="1"/>
  <protectedRanges>
    <protectedRange sqref="N31" name="Range20"/>
    <protectedRange sqref="J31:K31" name="Range18"/>
    <protectedRange sqref="G31" name="Range16"/>
    <protectedRange sqref="G27:G29" name="Range14"/>
    <protectedRange sqref="N20:N22" name="Range12"/>
    <protectedRange sqref="G20:G22" name="Range10"/>
    <protectedRange sqref="N13:N15" name="Range8"/>
    <protectedRange sqref="G13:G15" name="Range6"/>
    <protectedRange sqref="N6:N8" name="Range4"/>
    <protectedRange sqref="G6:G8" name="Range2"/>
    <protectedRange sqref="B6:D8" name="Range1"/>
    <protectedRange sqref="I6:K8" name="Range3"/>
    <protectedRange sqref="B13:D15" name="Range5"/>
    <protectedRange sqref="I13:K15" name="Range7"/>
    <protectedRange sqref="B20:D22" name="Range9"/>
    <protectedRange sqref="I20:K22" name="Range11"/>
    <protectedRange sqref="B27:D29" name="Range13"/>
    <protectedRange sqref="C31:D31" name="Range15"/>
    <protectedRange sqref="I27:K29" name="Range17"/>
    <protectedRange sqref="N27:N29" name="Range19"/>
  </protectedRange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"/>
  <sheetViews>
    <sheetView topLeftCell="C1" workbookViewId="0">
      <selection activeCell="N5" sqref="N5:N6"/>
    </sheetView>
  </sheetViews>
  <sheetFormatPr defaultColWidth="11.453125" defaultRowHeight="14.5" x14ac:dyDescent="0.35"/>
  <cols>
    <col min="4" max="4" width="12.1796875" customWidth="1"/>
    <col min="7" max="7" width="27.81640625" customWidth="1"/>
    <col min="8" max="8" width="3.453125" customWidth="1"/>
    <col min="11" max="11" width="12" customWidth="1"/>
    <col min="14" max="14" width="25.453125" customWidth="1"/>
  </cols>
  <sheetData>
    <row r="2" spans="2:14" x14ac:dyDescent="0.35">
      <c r="B2" s="1" t="s">
        <v>83</v>
      </c>
    </row>
    <row r="3" spans="2:14" x14ac:dyDescent="0.35">
      <c r="E3" s="61"/>
      <c r="F3" s="61"/>
      <c r="G3" s="62"/>
      <c r="K3" s="61"/>
      <c r="L3" s="61"/>
      <c r="M3" s="61"/>
      <c r="N3" s="62"/>
    </row>
    <row r="4" spans="2:14" ht="34.5" x14ac:dyDescent="0.35">
      <c r="B4" s="54" t="s">
        <v>62</v>
      </c>
      <c r="C4" s="54" t="s">
        <v>63</v>
      </c>
      <c r="D4" s="54" t="s">
        <v>73</v>
      </c>
      <c r="E4" s="54" t="s">
        <v>64</v>
      </c>
      <c r="F4" s="54" t="s">
        <v>65</v>
      </c>
      <c r="G4" s="54" t="s">
        <v>74</v>
      </c>
      <c r="I4" s="54" t="s">
        <v>62</v>
      </c>
      <c r="J4" s="54" t="s">
        <v>82</v>
      </c>
      <c r="K4" s="54" t="s">
        <v>72</v>
      </c>
      <c r="L4" s="54" t="s">
        <v>64</v>
      </c>
      <c r="M4" s="54" t="s">
        <v>65</v>
      </c>
      <c r="N4" s="54" t="s">
        <v>74</v>
      </c>
    </row>
    <row r="5" spans="2:14" x14ac:dyDescent="0.35">
      <c r="B5" s="31"/>
      <c r="C5" s="33">
        <v>0</v>
      </c>
      <c r="D5" s="33">
        <v>0</v>
      </c>
      <c r="E5" s="43">
        <f>C5-D5</f>
        <v>0</v>
      </c>
      <c r="F5" s="34" t="e">
        <f>C5/D5-1</f>
        <v>#DIV/0!</v>
      </c>
      <c r="G5" s="7"/>
      <c r="I5" s="31"/>
      <c r="J5" s="33">
        <v>0</v>
      </c>
      <c r="K5" s="33">
        <v>0</v>
      </c>
      <c r="L5" s="43">
        <f>J5-K5</f>
        <v>0</v>
      </c>
      <c r="M5" s="34" t="e">
        <f>J5/K5-1</f>
        <v>#DIV/0!</v>
      </c>
      <c r="N5" s="7"/>
    </row>
    <row r="6" spans="2:14" x14ac:dyDescent="0.35">
      <c r="B6" s="31"/>
      <c r="C6" s="33">
        <v>0</v>
      </c>
      <c r="D6" s="33">
        <v>0</v>
      </c>
      <c r="E6" s="43">
        <f t="shared" ref="E6" si="0">C6-D6</f>
        <v>0</v>
      </c>
      <c r="F6" s="34" t="e">
        <f t="shared" ref="F6" si="1">C6/D6-1</f>
        <v>#DIV/0!</v>
      </c>
      <c r="G6" s="7"/>
      <c r="I6" s="31"/>
      <c r="J6" s="33">
        <v>0</v>
      </c>
      <c r="K6" s="33">
        <v>0</v>
      </c>
      <c r="L6" s="43">
        <f t="shared" ref="L6" si="2">J6-K6</f>
        <v>0</v>
      </c>
      <c r="M6" s="34" t="e">
        <f t="shared" ref="M6" si="3">J6/K6-1</f>
        <v>#DIV/0!</v>
      </c>
      <c r="N6" s="7"/>
    </row>
  </sheetData>
  <sheetProtection algorithmName="SHA-512" hashValue="7D7PKfWw7CegDA0Z/wXj+UrfoPbo9D6sXeyUdvDJGosc2MiYwIW8wctsxG/wfaECpiPureNdZH3SnUKs3MNb8Q==" saltValue="tKRuNT2E8aBMESAl6aQ+uw==" spinCount="100000" sheet="1" objects="1" scenarios="1"/>
  <protectedRanges>
    <protectedRange sqref="N5:N6" name="Range4"/>
    <protectedRange sqref="G5:G6" name="Range2"/>
    <protectedRange sqref="B5:D6" name="Range1"/>
    <protectedRange sqref="I5:K6" name="Range3"/>
  </protectedRange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7"/>
  <sheetViews>
    <sheetView workbookViewId="0">
      <selection activeCell="D6" sqref="D6:E8"/>
    </sheetView>
  </sheetViews>
  <sheetFormatPr defaultColWidth="8.81640625" defaultRowHeight="14.5" x14ac:dyDescent="0.35"/>
  <cols>
    <col min="3" max="3" width="8.54296875" customWidth="1"/>
    <col min="4" max="4" width="15.453125" customWidth="1"/>
    <col min="5" max="5" width="17.1796875" customWidth="1"/>
    <col min="6" max="6" width="15.453125" customWidth="1"/>
    <col min="7" max="7" width="17.1796875" customWidth="1"/>
    <col min="8" max="11" width="15.453125" customWidth="1"/>
  </cols>
  <sheetData>
    <row r="2" spans="2:11" x14ac:dyDescent="0.35">
      <c r="B2" s="74" t="s">
        <v>93</v>
      </c>
    </row>
    <row r="3" spans="2:11" x14ac:dyDescent="0.35">
      <c r="H3" s="61"/>
      <c r="I3" s="61"/>
      <c r="J3" s="61"/>
      <c r="K3" s="62"/>
    </row>
    <row r="4" spans="2:11" x14ac:dyDescent="0.35">
      <c r="B4" s="64" t="s">
        <v>0</v>
      </c>
      <c r="C4" s="69"/>
      <c r="D4" s="69"/>
      <c r="E4" s="69"/>
      <c r="F4" s="69"/>
      <c r="G4" s="69"/>
      <c r="H4" s="69"/>
      <c r="I4" s="69"/>
      <c r="J4" s="69"/>
      <c r="K4" s="70"/>
    </row>
    <row r="5" spans="2:11" ht="34.5" x14ac:dyDescent="0.35">
      <c r="B5" s="35"/>
      <c r="C5" s="59"/>
      <c r="D5" s="54" t="s">
        <v>1</v>
      </c>
      <c r="E5" s="54" t="s">
        <v>2</v>
      </c>
      <c r="F5" s="54" t="s">
        <v>3</v>
      </c>
      <c r="G5" s="54" t="s">
        <v>4</v>
      </c>
      <c r="H5" s="54" t="s">
        <v>5</v>
      </c>
      <c r="I5" s="54" t="s">
        <v>6</v>
      </c>
      <c r="J5" s="54" t="s">
        <v>7</v>
      </c>
      <c r="K5" s="54" t="s">
        <v>8</v>
      </c>
    </row>
    <row r="6" spans="2:11" x14ac:dyDescent="0.35">
      <c r="B6" s="3"/>
      <c r="C6" s="35" t="s">
        <v>9</v>
      </c>
      <c r="D6" s="33">
        <v>0</v>
      </c>
      <c r="E6" s="33">
        <v>0</v>
      </c>
      <c r="F6" s="43">
        <f>D6-E6</f>
        <v>0</v>
      </c>
      <c r="G6" s="36" t="str">
        <f>IFERROR(E6/D6,"---")</f>
        <v>---</v>
      </c>
      <c r="H6" s="33">
        <v>0</v>
      </c>
      <c r="I6" s="33">
        <v>0</v>
      </c>
      <c r="J6" s="43">
        <f>H6-I6</f>
        <v>0</v>
      </c>
      <c r="K6" s="37" t="str">
        <f>IFERROR(I6/H6,"---")</f>
        <v>---</v>
      </c>
    </row>
    <row r="7" spans="2:11" x14ac:dyDescent="0.35">
      <c r="B7" s="3"/>
      <c r="C7" s="35" t="s">
        <v>10</v>
      </c>
      <c r="D7" s="33">
        <v>0</v>
      </c>
      <c r="E7" s="33">
        <v>0</v>
      </c>
      <c r="F7" s="43">
        <f>D7-E7</f>
        <v>0</v>
      </c>
      <c r="G7" s="36" t="str">
        <f>IFERROR(E7/D7,"---")</f>
        <v>---</v>
      </c>
      <c r="H7" s="33">
        <v>0</v>
      </c>
      <c r="I7" s="33">
        <v>0</v>
      </c>
      <c r="J7" s="43">
        <f>H7-I7</f>
        <v>0</v>
      </c>
      <c r="K7" s="37" t="str">
        <f>IFERROR(I7/H7,"---")</f>
        <v>---</v>
      </c>
    </row>
    <row r="8" spans="2:11" x14ac:dyDescent="0.35">
      <c r="B8" s="3"/>
      <c r="C8" s="35" t="s">
        <v>11</v>
      </c>
      <c r="D8" s="33">
        <v>0</v>
      </c>
      <c r="E8" s="33">
        <v>0</v>
      </c>
      <c r="F8" s="43">
        <f>D8-E8</f>
        <v>0</v>
      </c>
      <c r="G8" s="36" t="str">
        <f>IFERROR(E8/D8,"---")</f>
        <v>---</v>
      </c>
      <c r="H8" s="33">
        <v>0</v>
      </c>
      <c r="I8" s="33">
        <v>0</v>
      </c>
      <c r="J8" s="43">
        <f>H8-I8</f>
        <v>0</v>
      </c>
      <c r="K8" s="37" t="str">
        <f>IFERROR(I8/H8,"---")</f>
        <v>---</v>
      </c>
    </row>
    <row r="9" spans="2:11" x14ac:dyDescent="0.35">
      <c r="B9" s="3"/>
      <c r="C9" s="2" t="s">
        <v>12</v>
      </c>
      <c r="D9" s="52">
        <f>SUM(D6:D8)</f>
        <v>0</v>
      </c>
      <c r="E9" s="52">
        <f>SUM(E6:E8)</f>
        <v>0</v>
      </c>
      <c r="F9" s="52">
        <f>D9-E9</f>
        <v>0</v>
      </c>
      <c r="G9" s="50" t="str">
        <f>IFERROR(E9/D9,"---")</f>
        <v>---</v>
      </c>
      <c r="H9" s="52">
        <f>SUM(H6:H8)</f>
        <v>0</v>
      </c>
      <c r="I9" s="52">
        <f>SUM(I6:I8)</f>
        <v>0</v>
      </c>
      <c r="J9" s="53">
        <f>H9-I9</f>
        <v>0</v>
      </c>
      <c r="K9" s="51" t="str">
        <f>IFERROR(I9/H9,"---")</f>
        <v>---</v>
      </c>
    </row>
    <row r="14" spans="2:11" x14ac:dyDescent="0.35">
      <c r="D14" s="84"/>
      <c r="E14" s="54" t="s">
        <v>63</v>
      </c>
      <c r="F14" s="54" t="s">
        <v>131</v>
      </c>
    </row>
    <row r="15" spans="2:11" ht="34.5" x14ac:dyDescent="0.35">
      <c r="D15" s="54" t="s">
        <v>130</v>
      </c>
      <c r="E15" s="43">
        <f>Loans!D9</f>
        <v>0</v>
      </c>
      <c r="F15" s="43">
        <f>Loans!H9</f>
        <v>0</v>
      </c>
    </row>
    <row r="16" spans="2:11" ht="34.5" x14ac:dyDescent="0.35">
      <c r="D16" s="54" t="s">
        <v>134</v>
      </c>
      <c r="E16" s="43">
        <f>D8</f>
        <v>0</v>
      </c>
      <c r="F16" s="43">
        <f>H8</f>
        <v>0</v>
      </c>
    </row>
    <row r="17" spans="4:6" ht="69" x14ac:dyDescent="0.35">
      <c r="D17" s="54" t="s">
        <v>135</v>
      </c>
      <c r="E17" s="83" t="str">
        <f>IFERROR(E16/E15,"---")</f>
        <v>---</v>
      </c>
      <c r="F17" s="83" t="str">
        <f>IFERROR(F16/F15,"---")</f>
        <v>---</v>
      </c>
    </row>
  </sheetData>
  <sheetProtection algorithmName="SHA-512" hashValue="nx1b609z6Po+MhigHdH1qsADEobpcQnAP2YAu6jFQGRi6+c6EJqJKPA5DWrh4qHNxKHFtMqYltFMA/QBbkBXIA==" saltValue="c7ZzfDh9EbW9bPAmAN5Z+Q==" spinCount="100000" sheet="1" objects="1" scenarios="1"/>
  <protectedRanges>
    <protectedRange sqref="H6:I8" name="Range2"/>
    <protectedRange sqref="D6:E8" name="Range1"/>
  </protectedRanges>
  <pageMargins left="0" right="0.5" top="0.5" bottom="0.5" header="0.05" footer="0.05"/>
  <pageSetup scale="86" fitToHeight="0" orientation="landscape"/>
  <headerFooter>
    <oddFooter>&amp;RPage&amp;Pof&amp;N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0"/>
  <sheetViews>
    <sheetView workbookViewId="0">
      <selection activeCell="P6" sqref="P6:Q6"/>
    </sheetView>
  </sheetViews>
  <sheetFormatPr defaultColWidth="8.81640625" defaultRowHeight="14.5" x14ac:dyDescent="0.35"/>
  <cols>
    <col min="2" max="2" width="17.453125" customWidth="1"/>
    <col min="3" max="9" width="15.453125" customWidth="1"/>
    <col min="10" max="10" width="15.453125" style="46" customWidth="1"/>
    <col min="11" max="16" width="15.453125" customWidth="1"/>
    <col min="17" max="17" width="26.453125" customWidth="1"/>
  </cols>
  <sheetData>
    <row r="2" spans="2:17" x14ac:dyDescent="0.35">
      <c r="B2" s="1" t="s">
        <v>94</v>
      </c>
    </row>
    <row r="3" spans="2:17" x14ac:dyDescent="0.35">
      <c r="M3" s="61"/>
      <c r="N3" s="61"/>
      <c r="O3" s="61"/>
      <c r="P3" s="61"/>
      <c r="Q3" s="62"/>
    </row>
    <row r="4" spans="2:17" x14ac:dyDescent="0.35">
      <c r="B4" s="64" t="s">
        <v>133</v>
      </c>
      <c r="C4" s="69"/>
      <c r="D4" s="69"/>
      <c r="E4" s="69"/>
      <c r="F4" s="69"/>
      <c r="G4" s="69"/>
      <c r="H4" s="69"/>
      <c r="I4" s="69"/>
      <c r="J4" s="71"/>
      <c r="K4" s="69"/>
      <c r="L4" s="69"/>
      <c r="M4" s="69"/>
      <c r="N4" s="69"/>
      <c r="O4" s="69"/>
      <c r="P4" s="69"/>
      <c r="Q4" s="70"/>
    </row>
    <row r="5" spans="2:17" ht="34.5" x14ac:dyDescent="0.35">
      <c r="B5" s="54" t="s">
        <v>13</v>
      </c>
      <c r="C5" s="54" t="s">
        <v>14</v>
      </c>
      <c r="D5" s="54" t="s">
        <v>98</v>
      </c>
      <c r="E5" s="54" t="s">
        <v>76</v>
      </c>
      <c r="F5" s="54" t="s">
        <v>85</v>
      </c>
      <c r="G5" s="54" t="s">
        <v>15</v>
      </c>
      <c r="H5" s="54" t="s">
        <v>16</v>
      </c>
      <c r="I5" s="54" t="s">
        <v>17</v>
      </c>
      <c r="J5" s="60" t="s">
        <v>18</v>
      </c>
      <c r="K5" s="54" t="s">
        <v>19</v>
      </c>
      <c r="L5" s="54" t="s">
        <v>20</v>
      </c>
      <c r="M5" s="76" t="s">
        <v>97</v>
      </c>
      <c r="N5" s="54" t="s">
        <v>21</v>
      </c>
      <c r="O5" s="54" t="s">
        <v>108</v>
      </c>
      <c r="P5" s="54" t="s">
        <v>22</v>
      </c>
      <c r="Q5" s="76" t="s">
        <v>104</v>
      </c>
    </row>
    <row r="6" spans="2:17" x14ac:dyDescent="0.35">
      <c r="B6" s="4"/>
      <c r="C6" s="4"/>
      <c r="D6" s="4"/>
      <c r="E6" s="4"/>
      <c r="F6" s="4"/>
      <c r="G6" s="33">
        <v>0</v>
      </c>
      <c r="H6" s="33">
        <v>0</v>
      </c>
      <c r="I6" s="43">
        <f>G6-H6</f>
        <v>0</v>
      </c>
      <c r="J6" s="37" t="str">
        <f>IFERROR(H6/G6,"---")</f>
        <v>---</v>
      </c>
      <c r="K6" s="5"/>
      <c r="L6" s="4"/>
      <c r="M6" s="33">
        <v>0</v>
      </c>
      <c r="N6" s="47"/>
      <c r="O6" s="37" t="str">
        <f>IFERROR((H6+M6)/G6,"---")</f>
        <v>---</v>
      </c>
      <c r="P6" s="47"/>
      <c r="Q6" s="47"/>
    </row>
    <row r="7" spans="2:17" x14ac:dyDescent="0.35">
      <c r="B7" s="32"/>
      <c r="C7" s="32"/>
      <c r="D7" s="32"/>
      <c r="E7" s="32"/>
      <c r="F7" s="32"/>
      <c r="G7" s="32"/>
      <c r="H7" s="32"/>
      <c r="I7" s="32"/>
      <c r="J7" s="48"/>
      <c r="K7" s="32"/>
      <c r="L7" s="32"/>
      <c r="M7" s="32"/>
      <c r="N7" s="32"/>
      <c r="O7" s="32"/>
      <c r="P7" s="32"/>
      <c r="Q7" s="32"/>
    </row>
    <row r="9" spans="2:17" x14ac:dyDescent="0.35">
      <c r="B9" t="s">
        <v>96</v>
      </c>
    </row>
    <row r="10" spans="2:17" x14ac:dyDescent="0.35">
      <c r="B10" s="75" t="s">
        <v>95</v>
      </c>
    </row>
  </sheetData>
  <sheetProtection algorithmName="SHA-512" hashValue="mZufCKS/U9SwIr0pifxRlGLx34uub5egIoCzIFB3c6XP/zCXZg4WPBA/JC+xlAq6mKBIeLRJERDlPRi7N+14cw==" saltValue="ox1UlDIfTrWcWrC3XHYOCw==" spinCount="100000" sheet="1" insertRows="0"/>
  <protectedRanges>
    <protectedRange sqref="P6:Q6" name="Range3"/>
    <protectedRange sqref="K6:N6" name="Range2"/>
    <protectedRange sqref="B6:H6" name="Range1"/>
  </protectedRanges>
  <pageMargins left="0" right="0.5" top="0.5" bottom="0.5" header="0.05" footer="0.05"/>
  <pageSetup scale="72" fitToHeight="0" orientation="landscape"/>
  <headerFooter>
    <oddFooter>&amp;RPage&amp;Pof&amp;N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0"/>
  <sheetViews>
    <sheetView topLeftCell="I1" workbookViewId="0">
      <selection activeCell="K6" sqref="K6"/>
    </sheetView>
  </sheetViews>
  <sheetFormatPr defaultColWidth="8.81640625" defaultRowHeight="14.5" x14ac:dyDescent="0.35"/>
  <cols>
    <col min="2" max="7" width="15.453125" customWidth="1"/>
    <col min="8" max="8" width="13" customWidth="1"/>
    <col min="9" max="9" width="15.453125" customWidth="1"/>
    <col min="10" max="10" width="15.453125" style="46" customWidth="1"/>
    <col min="11" max="14" width="13.453125" customWidth="1"/>
    <col min="15" max="17" width="15.453125" customWidth="1"/>
    <col min="18" max="18" width="33.453125" customWidth="1"/>
  </cols>
  <sheetData>
    <row r="2" spans="2:18" x14ac:dyDescent="0.35">
      <c r="B2" s="1" t="s">
        <v>24</v>
      </c>
    </row>
    <row r="3" spans="2:18" x14ac:dyDescent="0.35">
      <c r="N3" s="61"/>
      <c r="O3" s="61"/>
      <c r="P3" s="61"/>
      <c r="Q3" s="61"/>
      <c r="R3" s="62"/>
    </row>
    <row r="4" spans="2:18" x14ac:dyDescent="0.35">
      <c r="B4" s="64" t="s">
        <v>136</v>
      </c>
      <c r="C4" s="69"/>
      <c r="D4" s="69"/>
      <c r="E4" s="69"/>
      <c r="F4" s="69"/>
      <c r="G4" s="69"/>
      <c r="H4" s="69"/>
      <c r="I4" s="69"/>
      <c r="J4" s="71"/>
      <c r="K4" s="69"/>
      <c r="L4" s="69"/>
      <c r="M4" s="69"/>
      <c r="N4" s="69"/>
      <c r="O4" s="69"/>
      <c r="P4" s="69"/>
      <c r="Q4" s="69"/>
      <c r="R4" s="70"/>
    </row>
    <row r="5" spans="2:18" ht="34.5" x14ac:dyDescent="0.35">
      <c r="B5" s="54" t="s">
        <v>13</v>
      </c>
      <c r="C5" s="54" t="s">
        <v>14</v>
      </c>
      <c r="D5" s="54" t="s">
        <v>98</v>
      </c>
      <c r="E5" s="54" t="s">
        <v>76</v>
      </c>
      <c r="F5" s="54" t="s">
        <v>85</v>
      </c>
      <c r="G5" s="54" t="s">
        <v>15</v>
      </c>
      <c r="H5" s="54" t="s">
        <v>25</v>
      </c>
      <c r="I5" s="54" t="s">
        <v>17</v>
      </c>
      <c r="J5" s="60" t="s">
        <v>26</v>
      </c>
      <c r="K5" s="54" t="s">
        <v>19</v>
      </c>
      <c r="L5" s="54" t="s">
        <v>27</v>
      </c>
      <c r="M5" s="54" t="s">
        <v>20</v>
      </c>
      <c r="N5" s="76" t="s">
        <v>97</v>
      </c>
      <c r="O5" s="54" t="s">
        <v>21</v>
      </c>
      <c r="P5" s="54" t="s">
        <v>108</v>
      </c>
      <c r="Q5" s="54" t="s">
        <v>22</v>
      </c>
      <c r="R5" s="54" t="s">
        <v>86</v>
      </c>
    </row>
    <row r="6" spans="2:18" x14ac:dyDescent="0.35">
      <c r="B6" s="4"/>
      <c r="C6" s="4" t="s">
        <v>23</v>
      </c>
      <c r="D6" s="4"/>
      <c r="E6" s="4"/>
      <c r="F6" s="4"/>
      <c r="G6" s="33">
        <v>0</v>
      </c>
      <c r="H6" s="33">
        <v>0</v>
      </c>
      <c r="I6" s="43">
        <f>G6-H6</f>
        <v>0</v>
      </c>
      <c r="J6" s="37" t="str">
        <f>IFERROR(H6/G6,"---")</f>
        <v>---</v>
      </c>
      <c r="K6" s="5"/>
      <c r="L6" s="4" t="s">
        <v>23</v>
      </c>
      <c r="M6" s="4" t="s">
        <v>23</v>
      </c>
      <c r="N6" s="33">
        <v>0</v>
      </c>
      <c r="O6" s="47"/>
      <c r="P6" s="37" t="str">
        <f>IFERROR((H6+N6)/G6,"---")</f>
        <v>---</v>
      </c>
      <c r="Q6" s="47"/>
      <c r="R6" s="47"/>
    </row>
    <row r="7" spans="2:18" x14ac:dyDescent="0.35">
      <c r="B7" s="32"/>
      <c r="C7" s="32"/>
      <c r="D7" s="32"/>
      <c r="E7" s="32"/>
      <c r="F7" s="32"/>
      <c r="G7" s="32"/>
      <c r="H7" s="32"/>
      <c r="I7" s="32"/>
      <c r="J7" s="48"/>
      <c r="K7" s="32"/>
      <c r="L7" s="32"/>
      <c r="M7" s="32"/>
      <c r="N7" s="32"/>
      <c r="O7" s="32"/>
      <c r="P7" s="32"/>
      <c r="Q7" s="32"/>
      <c r="R7" s="32"/>
    </row>
    <row r="9" spans="2:18" x14ac:dyDescent="0.35">
      <c r="B9" t="s">
        <v>96</v>
      </c>
    </row>
    <row r="10" spans="2:18" x14ac:dyDescent="0.35">
      <c r="B10" s="75" t="s">
        <v>95</v>
      </c>
    </row>
  </sheetData>
  <sheetProtection algorithmName="SHA-512" hashValue="W0dMlTu54vwPX0ytE0qvjnwN7AbY5GmhNSOnfEBDrZR8EXgwf50rd8knCz+fl+j2MEFQVnqElNbDRQ22lS/9NQ==" saltValue="96Xh9G+Em5EcJzgrZVHNQA==" spinCount="100000" sheet="1" insertRows="0"/>
  <protectedRanges>
    <protectedRange sqref="Q6:R6" name="Range3"/>
    <protectedRange sqref="K6:O6" name="Range2"/>
    <protectedRange sqref="B6:H6" name="Range1"/>
  </protectedRanges>
  <pageMargins left="0" right="0.5" top="0.5" bottom="0.5" header="0.05" footer="0.05"/>
  <pageSetup scale="67" fitToHeight="0" orientation="landscape"/>
  <headerFooter>
    <oddFooter>&amp;RPage&amp;Pof&amp;N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10"/>
  <sheetViews>
    <sheetView workbookViewId="0">
      <selection activeCell="B6" sqref="B6"/>
    </sheetView>
  </sheetViews>
  <sheetFormatPr defaultColWidth="8.81640625" defaultRowHeight="14.5" x14ac:dyDescent="0.35"/>
  <cols>
    <col min="2" max="9" width="15.453125" customWidth="1"/>
    <col min="10" max="10" width="15.453125" style="46" customWidth="1"/>
    <col min="11" max="19" width="15.453125" customWidth="1"/>
    <col min="20" max="20" width="26" customWidth="1"/>
    <col min="25" max="26" width="0" hidden="1" customWidth="1"/>
  </cols>
  <sheetData>
    <row r="2" spans="2:25" x14ac:dyDescent="0.35">
      <c r="B2" s="74" t="s">
        <v>149</v>
      </c>
    </row>
    <row r="3" spans="2:25" x14ac:dyDescent="0.35">
      <c r="P3" s="61"/>
      <c r="Q3" s="61"/>
      <c r="R3" s="61"/>
      <c r="S3" s="61"/>
      <c r="T3" s="62"/>
      <c r="Y3" t="s">
        <v>110</v>
      </c>
    </row>
    <row r="4" spans="2:25" x14ac:dyDescent="0.35">
      <c r="B4" s="64" t="s">
        <v>137</v>
      </c>
      <c r="C4" s="69"/>
      <c r="D4" s="69"/>
      <c r="E4" s="69"/>
      <c r="F4" s="69"/>
      <c r="G4" s="69"/>
      <c r="H4" s="69"/>
      <c r="I4" s="69"/>
      <c r="J4" s="71"/>
      <c r="K4" s="69"/>
      <c r="L4" s="69"/>
      <c r="M4" s="69"/>
      <c r="N4" s="69"/>
      <c r="O4" s="69"/>
      <c r="P4" s="69"/>
      <c r="Q4" s="69"/>
      <c r="R4" s="69"/>
      <c r="S4" s="69"/>
      <c r="T4" s="70"/>
      <c r="Y4" t="s">
        <v>111</v>
      </c>
    </row>
    <row r="5" spans="2:25" ht="34.5" x14ac:dyDescent="0.35">
      <c r="B5" s="54" t="s">
        <v>13</v>
      </c>
      <c r="C5" s="54" t="s">
        <v>14</v>
      </c>
      <c r="D5" s="54" t="s">
        <v>98</v>
      </c>
      <c r="E5" s="54" t="s">
        <v>76</v>
      </c>
      <c r="F5" s="54" t="s">
        <v>85</v>
      </c>
      <c r="G5" s="54" t="s">
        <v>15</v>
      </c>
      <c r="H5" s="54" t="s">
        <v>25</v>
      </c>
      <c r="I5" s="54" t="s">
        <v>17</v>
      </c>
      <c r="J5" s="60" t="s">
        <v>18</v>
      </c>
      <c r="K5" s="54" t="s">
        <v>19</v>
      </c>
      <c r="L5" s="54" t="s">
        <v>20</v>
      </c>
      <c r="M5" s="54" t="s">
        <v>97</v>
      </c>
      <c r="N5" s="54" t="s">
        <v>21</v>
      </c>
      <c r="O5" s="54" t="s">
        <v>108</v>
      </c>
      <c r="P5" s="54" t="s">
        <v>109</v>
      </c>
      <c r="Q5" s="54" t="s">
        <v>28</v>
      </c>
      <c r="R5" s="54" t="s">
        <v>29</v>
      </c>
      <c r="S5" s="54" t="s">
        <v>30</v>
      </c>
      <c r="T5" s="54" t="s">
        <v>86</v>
      </c>
    </row>
    <row r="6" spans="2:25" x14ac:dyDescent="0.35">
      <c r="B6" s="4"/>
      <c r="C6" s="4" t="s">
        <v>23</v>
      </c>
      <c r="D6" s="4"/>
      <c r="E6" s="4"/>
      <c r="F6" s="4"/>
      <c r="G6" s="33">
        <v>0</v>
      </c>
      <c r="H6" s="33">
        <v>0</v>
      </c>
      <c r="I6" s="43">
        <f>G6-H6</f>
        <v>0</v>
      </c>
      <c r="J6" s="37" t="str">
        <f>IFERROR(H6/G6,"---")</f>
        <v>---</v>
      </c>
      <c r="K6" s="5"/>
      <c r="L6" s="4" t="s">
        <v>23</v>
      </c>
      <c r="M6" s="33">
        <v>0</v>
      </c>
      <c r="N6" s="47"/>
      <c r="O6" s="37" t="str">
        <f>IFERROR((H6+M6)/G6,"---")</f>
        <v>---</v>
      </c>
      <c r="P6" s="47"/>
      <c r="Q6" s="47"/>
      <c r="R6" s="47"/>
      <c r="S6" s="47"/>
      <c r="T6" s="5"/>
    </row>
    <row r="7" spans="2:25" x14ac:dyDescent="0.35">
      <c r="B7" s="32"/>
      <c r="C7" s="32"/>
      <c r="D7" s="32"/>
      <c r="E7" s="32"/>
      <c r="F7" s="32"/>
      <c r="G7" s="32"/>
      <c r="H7" s="32"/>
      <c r="I7" s="32"/>
      <c r="J7" s="48"/>
      <c r="K7" s="32"/>
      <c r="L7" s="32"/>
      <c r="M7" s="32"/>
      <c r="N7" s="32"/>
      <c r="O7" s="32"/>
      <c r="P7" s="32"/>
      <c r="Q7" s="32"/>
      <c r="R7" s="32"/>
      <c r="S7" s="32"/>
      <c r="T7" s="32"/>
    </row>
    <row r="9" spans="2:25" x14ac:dyDescent="0.35">
      <c r="B9" t="s">
        <v>96</v>
      </c>
    </row>
    <row r="10" spans="2:25" x14ac:dyDescent="0.35">
      <c r="B10" s="75" t="s">
        <v>95</v>
      </c>
    </row>
  </sheetData>
  <sheetProtection algorithmName="SHA-512" hashValue="yLaJBXcxJL/vp5qjYvFX6eTT+UCGBIY8XsESxmg41TTw+6SZ9Xt8UBaky3ZSZBRqsZbh/psDy6+j7cc4wCjiTg==" saltValue="LwWp1PJ15AAJnPJKF9r+Mw==" spinCount="100000" sheet="1" insertRows="0"/>
  <protectedRanges>
    <protectedRange sqref="P6:T6" name="Range3"/>
    <protectedRange sqref="K6:N6" name="Range2"/>
    <protectedRange sqref="B6:H6" name="Range1"/>
  </protectedRanges>
  <dataValidations count="1">
    <dataValidation type="list" allowBlank="1" showInputMessage="1" showErrorMessage="1" sqref="P6">
      <formula1>$Y$3:$Y$4</formula1>
    </dataValidation>
  </dataValidations>
  <pageMargins left="0" right="0.5" top="0.5" bottom="0.5" header="0.05" footer="0.05"/>
  <pageSetup scale="62" fitToHeight="0" orientation="landscape"/>
  <headerFooter>
    <oddFooter>&amp;RPage&amp;Pof&amp;N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workbookViewId="0">
      <selection activeCell="G11" sqref="G11"/>
    </sheetView>
  </sheetViews>
  <sheetFormatPr defaultColWidth="8.81640625" defaultRowHeight="14.5" x14ac:dyDescent="0.35"/>
  <cols>
    <col min="3" max="3" width="10.453125" bestFit="1" customWidth="1"/>
    <col min="4" max="7" width="15.453125" customWidth="1"/>
  </cols>
  <sheetData>
    <row r="2" spans="2:7" x14ac:dyDescent="0.35">
      <c r="B2" s="74" t="s">
        <v>106</v>
      </c>
    </row>
    <row r="3" spans="2:7" x14ac:dyDescent="0.35">
      <c r="D3" s="61"/>
      <c r="E3" s="61"/>
      <c r="F3" s="61"/>
      <c r="G3" s="62"/>
    </row>
    <row r="4" spans="2:7" x14ac:dyDescent="0.35">
      <c r="B4" s="64" t="s">
        <v>31</v>
      </c>
      <c r="C4" s="69"/>
      <c r="D4" s="69"/>
      <c r="E4" s="69"/>
      <c r="F4" s="69"/>
      <c r="G4" s="70"/>
    </row>
    <row r="5" spans="2:7" ht="23" x14ac:dyDescent="0.35">
      <c r="B5" s="58"/>
      <c r="C5" s="78" t="s">
        <v>112</v>
      </c>
      <c r="D5" s="54" t="s">
        <v>15</v>
      </c>
      <c r="E5" s="54" t="s">
        <v>32</v>
      </c>
      <c r="F5" s="54" t="s">
        <v>17</v>
      </c>
      <c r="G5" s="54" t="s">
        <v>33</v>
      </c>
    </row>
    <row r="6" spans="2:7" x14ac:dyDescent="0.35">
      <c r="B6" s="3"/>
      <c r="C6" s="35" t="s">
        <v>34</v>
      </c>
      <c r="D6" s="33">
        <v>0</v>
      </c>
      <c r="E6" s="33">
        <v>0</v>
      </c>
      <c r="F6" s="43">
        <f>D6-E6</f>
        <v>0</v>
      </c>
      <c r="G6" s="33">
        <v>0</v>
      </c>
    </row>
    <row r="7" spans="2:7" x14ac:dyDescent="0.35">
      <c r="B7" s="3"/>
      <c r="C7" s="35" t="s">
        <v>35</v>
      </c>
      <c r="D7" s="33">
        <v>0</v>
      </c>
      <c r="E7" s="33">
        <v>0</v>
      </c>
      <c r="F7" s="43">
        <f t="shared" ref="F7:F9" si="0">D7-E7</f>
        <v>0</v>
      </c>
      <c r="G7" s="33">
        <v>0</v>
      </c>
    </row>
    <row r="8" spans="2:7" x14ac:dyDescent="0.35">
      <c r="B8" s="3"/>
      <c r="C8" s="35" t="s">
        <v>36</v>
      </c>
      <c r="D8" s="33">
        <v>0</v>
      </c>
      <c r="E8" s="33">
        <v>0</v>
      </c>
      <c r="F8" s="43">
        <f t="shared" si="0"/>
        <v>0</v>
      </c>
      <c r="G8" s="33">
        <v>0</v>
      </c>
    </row>
    <row r="9" spans="2:7" x14ac:dyDescent="0.35">
      <c r="B9" s="3"/>
      <c r="C9" s="35" t="s">
        <v>37</v>
      </c>
      <c r="D9" s="33">
        <v>0</v>
      </c>
      <c r="E9" s="33">
        <v>0</v>
      </c>
      <c r="F9" s="43">
        <f t="shared" si="0"/>
        <v>0</v>
      </c>
      <c r="G9" s="33">
        <v>0</v>
      </c>
    </row>
    <row r="10" spans="2:7" x14ac:dyDescent="0.35">
      <c r="B10" s="3"/>
      <c r="C10" s="2" t="s">
        <v>12</v>
      </c>
      <c r="D10" s="53">
        <f>SUM(D6:D9)</f>
        <v>0</v>
      </c>
      <c r="E10" s="53">
        <f t="shared" ref="E10:G10" si="1">SUM(E6:E9)</f>
        <v>0</v>
      </c>
      <c r="F10" s="53">
        <f t="shared" si="1"/>
        <v>0</v>
      </c>
      <c r="G10" s="53">
        <f t="shared" si="1"/>
        <v>0</v>
      </c>
    </row>
    <row r="13" spans="2:7" x14ac:dyDescent="0.35">
      <c r="B13" s="64" t="s">
        <v>38</v>
      </c>
      <c r="C13" s="69"/>
      <c r="D13" s="69"/>
      <c r="E13" s="70"/>
    </row>
    <row r="14" spans="2:7" x14ac:dyDescent="0.35">
      <c r="B14" s="58"/>
      <c r="C14" s="59"/>
      <c r="D14" s="54" t="s">
        <v>15</v>
      </c>
      <c r="E14" s="54" t="s">
        <v>39</v>
      </c>
    </row>
    <row r="15" spans="2:7" x14ac:dyDescent="0.35">
      <c r="B15" s="3"/>
      <c r="C15" s="35" t="s">
        <v>9</v>
      </c>
      <c r="D15" s="33">
        <v>0</v>
      </c>
      <c r="E15" s="33">
        <v>0</v>
      </c>
    </row>
    <row r="16" spans="2:7" x14ac:dyDescent="0.35">
      <c r="B16" s="3"/>
      <c r="C16" s="35" t="s">
        <v>10</v>
      </c>
      <c r="D16" s="33">
        <v>0</v>
      </c>
      <c r="E16" s="33">
        <v>0</v>
      </c>
    </row>
    <row r="17" spans="2:5" x14ac:dyDescent="0.35">
      <c r="B17" s="3"/>
      <c r="C17" s="35" t="s">
        <v>11</v>
      </c>
      <c r="D17" s="33">
        <v>0</v>
      </c>
      <c r="E17" s="33">
        <v>0</v>
      </c>
    </row>
    <row r="18" spans="2:5" x14ac:dyDescent="0.35">
      <c r="B18" s="3"/>
      <c r="C18" s="2" t="s">
        <v>12</v>
      </c>
      <c r="D18" s="53">
        <f>SUM(D15:D17)</f>
        <v>0</v>
      </c>
      <c r="E18" s="53">
        <f>SUM(E15:E17)</f>
        <v>0</v>
      </c>
    </row>
  </sheetData>
  <sheetProtection algorithmName="SHA-512" hashValue="wUV4/c4kAr/PmCoJRm6kOLPvXPoTRF2ISmOzTjlNOuTvbCsK71MMiKkUVL2dbPM5fXvMnCASodopKveBEB4jQQ==" saltValue="HHpxLuesv7l9HpJdhKTACA==" spinCount="100000" sheet="1" objects="1" scenarios="1"/>
  <protectedRanges>
    <protectedRange sqref="E15:E17" name="Range7"/>
    <protectedRange sqref="D15:E17" name="Range5"/>
    <protectedRange sqref="D6:E9" name="Range3"/>
    <protectedRange sqref="B5:B9" name="Range1"/>
    <protectedRange sqref="G6:G9" name="Range2"/>
    <protectedRange sqref="B15:B17" name="Range4"/>
    <protectedRange sqref="E6:E9" name="Range6"/>
  </protectedRanges>
  <pageMargins left="0" right="0.5" top="0.5" bottom="0.5" header="0.05" footer="0.05"/>
  <pageSetup fitToHeight="0" orientation="portrait"/>
  <headerFooter>
    <oddFooter>&amp;RPage&amp;Pof&amp;N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0"/>
  <sheetViews>
    <sheetView topLeftCell="A15" zoomScale="81" workbookViewId="0">
      <selection activeCell="C24" sqref="C24"/>
    </sheetView>
  </sheetViews>
  <sheetFormatPr defaultColWidth="8.81640625" defaultRowHeight="14.5" x14ac:dyDescent="0.35"/>
  <cols>
    <col min="2" max="4" width="15.453125" customWidth="1"/>
    <col min="5" max="5" width="12.54296875" customWidth="1"/>
    <col min="6" max="7" width="13.81640625" customWidth="1"/>
    <col min="8" max="18" width="12" customWidth="1"/>
    <col min="19" max="22" width="31.453125" customWidth="1"/>
  </cols>
  <sheetData>
    <row r="1" spans="2:26" x14ac:dyDescent="0.35">
      <c r="Y1" t="s">
        <v>118</v>
      </c>
      <c r="Z1" t="s">
        <v>9</v>
      </c>
    </row>
    <row r="2" spans="2:26" x14ac:dyDescent="0.35">
      <c r="B2" s="1" t="s">
        <v>40</v>
      </c>
      <c r="C2" s="1"/>
      <c r="D2" s="1"/>
      <c r="E2" s="1"/>
      <c r="F2" s="1"/>
      <c r="G2" s="1"/>
      <c r="Y2" t="s">
        <v>119</v>
      </c>
      <c r="Z2" t="s">
        <v>10</v>
      </c>
    </row>
    <row r="3" spans="2:26" x14ac:dyDescent="0.35">
      <c r="T3" s="61"/>
      <c r="U3" s="61"/>
      <c r="V3" s="62"/>
      <c r="Z3" t="s">
        <v>11</v>
      </c>
    </row>
    <row r="4" spans="2:26" x14ac:dyDescent="0.35">
      <c r="B4" s="73" t="s">
        <v>101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0"/>
    </row>
    <row r="5" spans="2:26" ht="33" customHeight="1" x14ac:dyDescent="0.35">
      <c r="B5" s="102" t="s">
        <v>75</v>
      </c>
      <c r="C5" s="100" t="s">
        <v>98</v>
      </c>
      <c r="D5" s="100" t="s">
        <v>76</v>
      </c>
      <c r="E5" s="100" t="s">
        <v>88</v>
      </c>
      <c r="F5" s="100" t="s">
        <v>99</v>
      </c>
      <c r="G5" s="100" t="s">
        <v>124</v>
      </c>
      <c r="H5" s="100" t="s">
        <v>41</v>
      </c>
      <c r="I5" s="104" t="s">
        <v>113</v>
      </c>
      <c r="J5" s="105"/>
      <c r="K5" s="105"/>
      <c r="L5" s="104" t="s">
        <v>140</v>
      </c>
      <c r="M5" s="106"/>
      <c r="N5" s="107" t="s">
        <v>77</v>
      </c>
      <c r="O5" s="107" t="s">
        <v>100</v>
      </c>
      <c r="P5" s="100" t="s">
        <v>123</v>
      </c>
      <c r="Q5" s="100" t="s">
        <v>122</v>
      </c>
      <c r="R5" s="100" t="s">
        <v>120</v>
      </c>
      <c r="S5" s="100" t="s">
        <v>132</v>
      </c>
      <c r="T5" s="100" t="s">
        <v>79</v>
      </c>
      <c r="U5" s="100" t="s">
        <v>90</v>
      </c>
      <c r="V5" s="100" t="s">
        <v>87</v>
      </c>
      <c r="W5" s="98" t="s">
        <v>121</v>
      </c>
    </row>
    <row r="6" spans="2:26" ht="33" customHeight="1" x14ac:dyDescent="0.35">
      <c r="B6" s="103"/>
      <c r="C6" s="101"/>
      <c r="D6" s="101"/>
      <c r="E6" s="101"/>
      <c r="F6" s="101"/>
      <c r="G6" s="101"/>
      <c r="H6" s="101"/>
      <c r="I6" s="82" t="s">
        <v>115</v>
      </c>
      <c r="J6" s="82" t="s">
        <v>114</v>
      </c>
      <c r="K6" s="85" t="s">
        <v>116</v>
      </c>
      <c r="L6" s="90" t="s">
        <v>139</v>
      </c>
      <c r="M6" s="91" t="s">
        <v>138</v>
      </c>
      <c r="N6" s="108"/>
      <c r="O6" s="108"/>
      <c r="P6" s="101"/>
      <c r="Q6" s="101"/>
      <c r="R6" s="101"/>
      <c r="S6" s="101"/>
      <c r="T6" s="101"/>
      <c r="U6" s="101"/>
      <c r="V6" s="101"/>
      <c r="W6" s="99"/>
    </row>
    <row r="7" spans="2:26" x14ac:dyDescent="0.35">
      <c r="B7" s="4" t="s">
        <v>23</v>
      </c>
      <c r="C7" s="4"/>
      <c r="D7" s="4"/>
      <c r="E7" s="4"/>
      <c r="F7" s="4"/>
      <c r="G7" s="4"/>
      <c r="H7" s="49">
        <v>0</v>
      </c>
      <c r="I7" s="49">
        <v>0</v>
      </c>
      <c r="J7" s="49">
        <v>0</v>
      </c>
      <c r="K7" s="86">
        <f>IFERROR(I7+J7,"---")</f>
        <v>0</v>
      </c>
      <c r="L7" s="49">
        <v>0</v>
      </c>
      <c r="M7" s="92" t="str">
        <f>IFERROR(L7/$C$21,"---")</f>
        <v>---</v>
      </c>
      <c r="N7" s="88">
        <v>0</v>
      </c>
      <c r="O7" s="47"/>
      <c r="P7" s="47"/>
      <c r="Q7" s="47"/>
      <c r="R7" s="47"/>
      <c r="S7" s="4"/>
      <c r="T7" s="4"/>
      <c r="U7" s="4"/>
      <c r="V7" s="4"/>
      <c r="W7" s="4"/>
    </row>
    <row r="8" spans="2:26" x14ac:dyDescent="0.35">
      <c r="B8" s="4"/>
      <c r="C8" s="4"/>
      <c r="D8" s="4"/>
      <c r="E8" s="4"/>
      <c r="F8" s="4"/>
      <c r="G8" s="4"/>
      <c r="H8" s="49">
        <v>0</v>
      </c>
      <c r="I8" s="49">
        <v>0</v>
      </c>
      <c r="J8" s="49">
        <v>0</v>
      </c>
      <c r="K8" s="86">
        <f t="shared" ref="K8:K9" si="0">IFERROR(I8+J8,"---")</f>
        <v>0</v>
      </c>
      <c r="L8" s="49">
        <v>0</v>
      </c>
      <c r="M8" s="92" t="str">
        <f t="shared" ref="M8:M9" si="1">IFERROR(L8/$C$21,"---")</f>
        <v>---</v>
      </c>
      <c r="N8" s="88">
        <v>0</v>
      </c>
      <c r="O8" s="47"/>
      <c r="P8" s="47"/>
      <c r="Q8" s="47"/>
      <c r="R8" s="47"/>
      <c r="S8" s="4"/>
      <c r="T8" s="4"/>
      <c r="U8" s="4"/>
      <c r="V8" s="4"/>
      <c r="W8" s="4"/>
    </row>
    <row r="9" spans="2:26" x14ac:dyDescent="0.35">
      <c r="B9" s="4"/>
      <c r="C9" s="4"/>
      <c r="D9" s="4"/>
      <c r="E9" s="4"/>
      <c r="F9" s="4"/>
      <c r="G9" s="4"/>
      <c r="H9" s="49">
        <v>0</v>
      </c>
      <c r="I9" s="49">
        <v>0</v>
      </c>
      <c r="J9" s="49">
        <v>0</v>
      </c>
      <c r="K9" s="86">
        <f t="shared" si="0"/>
        <v>0</v>
      </c>
      <c r="L9" s="49">
        <v>0</v>
      </c>
      <c r="M9" s="92" t="str">
        <f t="shared" si="1"/>
        <v>---</v>
      </c>
      <c r="N9" s="88">
        <v>0</v>
      </c>
      <c r="O9" s="47"/>
      <c r="P9" s="47"/>
      <c r="Q9" s="47"/>
      <c r="R9" s="47"/>
      <c r="S9" s="4"/>
      <c r="T9" s="4"/>
      <c r="U9" s="4"/>
      <c r="V9" s="4"/>
      <c r="W9" s="4"/>
    </row>
    <row r="10" spans="2:26" x14ac:dyDescent="0.35">
      <c r="B10" s="32"/>
      <c r="C10" s="32"/>
      <c r="D10" s="32"/>
      <c r="E10" s="32"/>
      <c r="F10" s="32"/>
      <c r="G10" s="32"/>
      <c r="H10" s="32"/>
      <c r="I10" s="32"/>
      <c r="J10" s="32"/>
      <c r="K10" s="87"/>
      <c r="L10" s="32"/>
      <c r="M10" s="32"/>
      <c r="N10" s="89"/>
      <c r="O10" s="32"/>
      <c r="P10" s="32"/>
      <c r="Q10" s="32"/>
      <c r="R10" s="32"/>
      <c r="S10" s="32"/>
      <c r="T10" s="32"/>
      <c r="U10" s="32"/>
      <c r="V10" s="32"/>
      <c r="W10" s="32"/>
    </row>
    <row r="13" spans="2:26" x14ac:dyDescent="0.35">
      <c r="B13" s="73" t="s">
        <v>102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</row>
    <row r="14" spans="2:26" ht="22.5" customHeight="1" x14ac:dyDescent="0.35">
      <c r="B14" s="102" t="s">
        <v>89</v>
      </c>
      <c r="C14" s="100" t="s">
        <v>98</v>
      </c>
      <c r="D14" s="100" t="s">
        <v>76</v>
      </c>
      <c r="E14" s="100" t="s">
        <v>88</v>
      </c>
      <c r="F14" s="100" t="s">
        <v>99</v>
      </c>
      <c r="G14" s="100" t="s">
        <v>124</v>
      </c>
      <c r="H14" s="98" t="s">
        <v>41</v>
      </c>
      <c r="I14" s="104" t="s">
        <v>113</v>
      </c>
      <c r="J14" s="105"/>
      <c r="K14" s="105"/>
      <c r="L14" s="104" t="s">
        <v>140</v>
      </c>
      <c r="M14" s="106"/>
      <c r="N14" s="107" t="s">
        <v>77</v>
      </c>
      <c r="O14" s="100" t="s">
        <v>100</v>
      </c>
      <c r="P14" s="100" t="s">
        <v>123</v>
      </c>
      <c r="Q14" s="100" t="s">
        <v>122</v>
      </c>
      <c r="R14" s="100" t="s">
        <v>120</v>
      </c>
      <c r="S14" s="100" t="s">
        <v>132</v>
      </c>
      <c r="T14" s="100" t="s">
        <v>80</v>
      </c>
      <c r="U14" s="100" t="s">
        <v>90</v>
      </c>
      <c r="V14" s="100" t="s">
        <v>87</v>
      </c>
      <c r="W14" s="98" t="s">
        <v>121</v>
      </c>
    </row>
    <row r="15" spans="2:26" ht="44.15" customHeight="1" x14ac:dyDescent="0.35">
      <c r="B15" s="103"/>
      <c r="C15" s="101"/>
      <c r="D15" s="101"/>
      <c r="E15" s="101"/>
      <c r="F15" s="101"/>
      <c r="G15" s="101"/>
      <c r="H15" s="99"/>
      <c r="I15" s="82" t="s">
        <v>115</v>
      </c>
      <c r="J15" s="82" t="s">
        <v>114</v>
      </c>
      <c r="K15" s="82" t="s">
        <v>116</v>
      </c>
      <c r="L15" s="90" t="s">
        <v>139</v>
      </c>
      <c r="M15" s="91" t="s">
        <v>138</v>
      </c>
      <c r="N15" s="108"/>
      <c r="O15" s="101"/>
      <c r="P15" s="101"/>
      <c r="Q15" s="101"/>
      <c r="R15" s="101"/>
      <c r="S15" s="101"/>
      <c r="T15" s="101"/>
      <c r="U15" s="101"/>
      <c r="V15" s="101"/>
      <c r="W15" s="99"/>
    </row>
    <row r="16" spans="2:26" x14ac:dyDescent="0.35">
      <c r="B16" s="4" t="s">
        <v>23</v>
      </c>
      <c r="C16" s="4"/>
      <c r="D16" s="4"/>
      <c r="E16" s="4"/>
      <c r="F16" s="4"/>
      <c r="G16" s="4"/>
      <c r="H16" s="49">
        <v>0</v>
      </c>
      <c r="I16" s="49">
        <v>0</v>
      </c>
      <c r="J16" s="49">
        <v>0</v>
      </c>
      <c r="K16" s="44">
        <f>IFERROR(I16+J16,"---")</f>
        <v>0</v>
      </c>
      <c r="L16" s="49">
        <v>0</v>
      </c>
      <c r="M16" s="49" t="str">
        <f>IFERROR(L16/$C$21,"---")</f>
        <v>---</v>
      </c>
      <c r="N16" s="49">
        <v>0</v>
      </c>
      <c r="O16" s="47"/>
      <c r="P16" s="47"/>
      <c r="Q16" s="47"/>
      <c r="R16" s="47"/>
      <c r="S16" s="4"/>
      <c r="T16" s="4"/>
      <c r="U16" s="4"/>
      <c r="V16" s="4"/>
      <c r="W16" s="4"/>
    </row>
    <row r="17" spans="2:23" x14ac:dyDescent="0.35">
      <c r="B17" s="4"/>
      <c r="C17" s="4"/>
      <c r="D17" s="4"/>
      <c r="E17" s="4"/>
      <c r="F17" s="4"/>
      <c r="G17" s="4"/>
      <c r="H17" s="49">
        <v>0</v>
      </c>
      <c r="I17" s="49">
        <v>0</v>
      </c>
      <c r="J17" s="49">
        <v>0</v>
      </c>
      <c r="K17" s="44">
        <f t="shared" ref="K17:K18" si="2">IFERROR(I17+J17,"---")</f>
        <v>0</v>
      </c>
      <c r="L17" s="49">
        <v>0</v>
      </c>
      <c r="M17" s="49" t="str">
        <f t="shared" ref="M17:M18" si="3">IFERROR(L17/$C$21,"---")</f>
        <v>---</v>
      </c>
      <c r="N17" s="49">
        <v>0</v>
      </c>
      <c r="O17" s="47"/>
      <c r="P17" s="47"/>
      <c r="Q17" s="47"/>
      <c r="R17" s="47"/>
      <c r="S17" s="4"/>
      <c r="T17" s="4"/>
      <c r="U17" s="4"/>
      <c r="V17" s="4"/>
      <c r="W17" s="4"/>
    </row>
    <row r="18" spans="2:23" x14ac:dyDescent="0.35">
      <c r="B18" s="4"/>
      <c r="C18" s="4"/>
      <c r="D18" s="4"/>
      <c r="E18" s="4"/>
      <c r="F18" s="4"/>
      <c r="G18" s="4"/>
      <c r="H18" s="49">
        <v>0</v>
      </c>
      <c r="I18" s="49">
        <v>0</v>
      </c>
      <c r="J18" s="49">
        <v>0</v>
      </c>
      <c r="K18" s="44">
        <f t="shared" si="2"/>
        <v>0</v>
      </c>
      <c r="L18" s="49">
        <v>0</v>
      </c>
      <c r="M18" s="49" t="str">
        <f t="shared" si="3"/>
        <v>---</v>
      </c>
      <c r="N18" s="49">
        <v>0</v>
      </c>
      <c r="O18" s="47"/>
      <c r="P18" s="47"/>
      <c r="Q18" s="47"/>
      <c r="R18" s="47"/>
      <c r="S18" s="4"/>
      <c r="T18" s="4"/>
      <c r="U18" s="4"/>
      <c r="V18" s="4"/>
      <c r="W18" s="4"/>
    </row>
    <row r="19" spans="2:23" x14ac:dyDescent="0.3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1" spans="2:23" ht="23" x14ac:dyDescent="0.35">
      <c r="B21" s="54" t="s">
        <v>117</v>
      </c>
      <c r="C21" s="79"/>
    </row>
    <row r="22" spans="2:23" ht="34.5" x14ac:dyDescent="0.35">
      <c r="B22" s="54" t="s">
        <v>141</v>
      </c>
      <c r="C22" s="79"/>
    </row>
    <row r="23" spans="2:23" ht="34.5" x14ac:dyDescent="0.35">
      <c r="B23" s="82" t="s">
        <v>129</v>
      </c>
      <c r="C23" s="80" t="str">
        <f>IFERROR(C22/C21,"---")</f>
        <v>---</v>
      </c>
    </row>
    <row r="24" spans="2:23" ht="34.5" x14ac:dyDescent="0.35">
      <c r="B24" s="82" t="s">
        <v>125</v>
      </c>
      <c r="C24" s="79"/>
    </row>
    <row r="25" spans="2:23" ht="23" x14ac:dyDescent="0.35">
      <c r="B25" s="82" t="s">
        <v>126</v>
      </c>
      <c r="C25" s="81">
        <f>IFERROR(C22-C24,"---")</f>
        <v>0</v>
      </c>
    </row>
    <row r="26" spans="2:23" ht="34.5" x14ac:dyDescent="0.35">
      <c r="B26" s="82" t="s">
        <v>127</v>
      </c>
      <c r="C26" s="80" t="str">
        <f>IFERROR(C25/C21,"---")</f>
        <v>---</v>
      </c>
    </row>
    <row r="30" spans="2:23" x14ac:dyDescent="0.35">
      <c r="B30" t="s">
        <v>96</v>
      </c>
    </row>
  </sheetData>
  <sheetProtection algorithmName="SHA-512" hashValue="x7Sbm8aVH+DpYBaLLBc8gx1sfllegJKr8YrmhH79HNjjuJcg0Unf6hTkvYKoYwbPP44KL46Pkwmssf8ywgUz3g==" saltValue="OXi0uG6LYlW2z6cTa9OL8g==" spinCount="100000" sheet="1" insertRows="0"/>
  <protectedRanges>
    <protectedRange sqref="C24" name="Range7"/>
    <protectedRange sqref="L16:W18" name="Range5"/>
    <protectedRange sqref="N7:W9" name="Range3"/>
    <protectedRange sqref="B7:J9" name="Range1"/>
    <protectedRange sqref="L7:L9" name="Range2"/>
    <protectedRange sqref="B16:J18" name="Range4"/>
    <protectedRange sqref="C21:C22" name="Range6"/>
  </protectedRanges>
  <mergeCells count="38">
    <mergeCell ref="H5:H6"/>
    <mergeCell ref="L5:M5"/>
    <mergeCell ref="N5:N6"/>
    <mergeCell ref="G5:G6"/>
    <mergeCell ref="B5:B6"/>
    <mergeCell ref="C5:C6"/>
    <mergeCell ref="D5:D6"/>
    <mergeCell ref="E5:E6"/>
    <mergeCell ref="F5:F6"/>
    <mergeCell ref="W5:W6"/>
    <mergeCell ref="V5:V6"/>
    <mergeCell ref="U5:U6"/>
    <mergeCell ref="T5:T6"/>
    <mergeCell ref="S5:S6"/>
    <mergeCell ref="I14:K14"/>
    <mergeCell ref="I5:K5"/>
    <mergeCell ref="L14:M14"/>
    <mergeCell ref="Q14:Q15"/>
    <mergeCell ref="R14:R15"/>
    <mergeCell ref="P14:P15"/>
    <mergeCell ref="O14:O15"/>
    <mergeCell ref="N14:N15"/>
    <mergeCell ref="R5:R6"/>
    <mergeCell ref="Q5:Q6"/>
    <mergeCell ref="P5:P6"/>
    <mergeCell ref="O5:O6"/>
    <mergeCell ref="V14:V15"/>
    <mergeCell ref="W14:W15"/>
    <mergeCell ref="U14:U15"/>
    <mergeCell ref="T14:T15"/>
    <mergeCell ref="S14:S15"/>
    <mergeCell ref="H14:H15"/>
    <mergeCell ref="F14:F15"/>
    <mergeCell ref="D14:D15"/>
    <mergeCell ref="C14:C15"/>
    <mergeCell ref="B14:B15"/>
    <mergeCell ref="G14:G15"/>
    <mergeCell ref="E14:E15"/>
  </mergeCells>
  <dataValidations count="2">
    <dataValidation type="list" allowBlank="1" showInputMessage="1" showErrorMessage="1" sqref="Q7:Q9 Q16:Q18">
      <formula1>$Y$1:$Y$2</formula1>
    </dataValidation>
    <dataValidation type="list" allowBlank="1" showInputMessage="1" showErrorMessage="1" sqref="G7:G9 G16:G18">
      <formula1>$Z$1:$Z$3</formula1>
    </dataValidation>
  </dataValidations>
  <pageMargins left="0" right="0.5" top="0.5" bottom="0.5" header="0.05" footer="0.05"/>
  <pageSetup fitToHeight="0" orientation="portrait"/>
  <headerFooter>
    <oddFooter>&amp;RPage&amp;Pof&amp;N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F919BD6FEBF4CA055CB66904A4A15" ma:contentTypeVersion="12" ma:contentTypeDescription="Create a new document." ma:contentTypeScope="" ma:versionID="ac7e1880778ef288425fa8be50c9a299">
  <xsd:schema xmlns:xsd="http://www.w3.org/2001/XMLSchema" xmlns:xs="http://www.w3.org/2001/XMLSchema" xmlns:p="http://schemas.microsoft.com/office/2006/metadata/properties" xmlns:ns3="8a6fad21-491c-4e67-a5dd-56e52bbe0459" xmlns:ns4="1cdb52be-5937-4eee-bf94-255c1d4b0abb" targetNamespace="http://schemas.microsoft.com/office/2006/metadata/properties" ma:root="true" ma:fieldsID="e22b3a76c571a49f1aa4e825c92e5730" ns3:_="" ns4:_="">
    <xsd:import namespace="8a6fad21-491c-4e67-a5dd-56e52bbe0459"/>
    <xsd:import namespace="1cdb52be-5937-4eee-bf94-255c1d4b0a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fad21-491c-4e67-a5dd-56e52bbe0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b52be-5937-4eee-bf94-255c1d4b0a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F95482-B560-4DD9-9C1A-98B4E0E08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fad21-491c-4e67-a5dd-56e52bbe0459"/>
    <ds:schemaRef ds:uri="1cdb52be-5937-4eee-bf94-255c1d4b0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15352E-6BD5-4915-907A-8A01F0BC5D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9ED710-1655-47B9-A490-BECFC2439A1C}">
  <ds:schemaRefs>
    <ds:schemaRef ds:uri="http://purl.org/dc/dcmitype/"/>
    <ds:schemaRef ds:uri="8a6fad21-491c-4e67-a5dd-56e52bbe0459"/>
    <ds:schemaRef ds:uri="1cdb52be-5937-4eee-bf94-255c1d4b0ab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Balance Sheet</vt:lpstr>
      <vt:lpstr>Income Statement</vt:lpstr>
      <vt:lpstr>Loans</vt:lpstr>
      <vt:lpstr>NPLs</vt:lpstr>
      <vt:lpstr>Past Dues</vt:lpstr>
      <vt:lpstr>Reschedule &amp; Restructured Loans</vt:lpstr>
      <vt:lpstr>Retail Loans</vt:lpstr>
      <vt:lpstr>Exposures</vt:lpstr>
      <vt:lpstr>Largest 25 Fund Providers</vt:lpstr>
      <vt:lpstr>Investments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2019-01-09T11:42:27Z</cp:lastPrinted>
  <dcterms:created xsi:type="dcterms:W3CDTF">2018-10-17T04:45:10Z</dcterms:created>
  <dcterms:modified xsi:type="dcterms:W3CDTF">2021-04-13T13:43:55Z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0x010100EC3F919BD6FEBF4CA055CB66904A4A15</vt:lpwstr>
  </property>
</Properties>
</file>