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ulebook Maintenance\Volume 1\Current Version\Part B\CBB Reporting Forms\BR\"/>
    </mc:Choice>
  </mc:AlternateContent>
  <workbookProtection workbookAlgorithmName="SHA-512" workbookHashValue="g8hPUKA4woZYhy5ScQ4ILr0wMC6BDBrNTcoujX2/sXsGSK0fdNBr0KN0i9lZKB5s/6KATAUmuTdDHjG9hAhvEg==" workbookSaltValue="BWsJIGxUD7Pu8n8ELC6fWA==" workbookSpinCount="100000" lockStructure="1"/>
  <bookViews>
    <workbookView xWindow="0" yWindow="0" windowWidth="20490" windowHeight="7755" tabRatio="866" firstSheet="9" activeTab="15"/>
  </bookViews>
  <sheets>
    <sheet name="Cover Sheet" sheetId="51" r:id="rId1"/>
    <sheet name="Sec A1 Balance Sheet" sheetId="35" r:id="rId2"/>
    <sheet name="Sec A2 Cumulative P&amp;L" sheetId="36" r:id="rId3"/>
    <sheet name="Sec A3 Control Sheet" sheetId="37" r:id="rId4"/>
    <sheet name="Sec B1 Classification of L&amp;As" sheetId="52" r:id="rId5"/>
    <sheet name="Sec B2 Investments" sheetId="49" r:id="rId6"/>
    <sheet name="Sec B3 Provisions for Losses" sheetId="50" r:id="rId7"/>
    <sheet name="Sec B4 Movement in FV" sheetId="46" r:id="rId8"/>
    <sheet name="Sec B5 Largest Bank Exposures" sheetId="47" r:id="rId9"/>
    <sheet name="Sec B6 Largest NonBank Exposure" sheetId="48" r:id="rId10"/>
    <sheet name="Sec C1 Liquid A&amp;L NSF" sheetId="54" r:id="rId11"/>
    <sheet name="Sec C2 Maturity Band" sheetId="55" r:id="rId12"/>
    <sheet name="Sec C3 Largest Bank Depositors" sheetId="56" r:id="rId13"/>
    <sheet name="Sec C4 NonBank Depositors" sheetId="57" r:id="rId14"/>
    <sheet name="Sec C5 Related Party LE" sheetId="58" r:id="rId15"/>
    <sheet name="Sec C6 Liquidity Ratios" sheetId="59" r:id="rId16"/>
  </sheets>
  <externalReferences>
    <externalReference r:id="rId17"/>
    <externalReference r:id="rId18"/>
    <externalReference r:id="rId19"/>
  </externalReferences>
  <definedNames>
    <definedName name="Accounting" localSheetId="2">[1]Parameters!$D$107:$D$109</definedName>
    <definedName name="Accounting" localSheetId="4">[1]Parameters!$D$107:$D$109</definedName>
    <definedName name="Accounting">[2]Parameters!$D$107:$D$109</definedName>
    <definedName name="ApprovalStatus" localSheetId="2">[1]Parameters!$D$126:$D$127</definedName>
    <definedName name="ApprovalStatus" localSheetId="4">[1]Parameters!$D$126:$D$127</definedName>
    <definedName name="ApprovalStatus">[2]Parameters!$D$126:$D$127</definedName>
    <definedName name="BankType" localSheetId="2">[1]Parameters!$D$110:$D$112</definedName>
    <definedName name="BankType" localSheetId="4">[1]Parameters!$D$110:$D$112</definedName>
    <definedName name="BankType">[2]Parameters!$D$110:$D$112</definedName>
    <definedName name="BankTypeNumeric" localSheetId="2">[1]Parameters!$C$113:$C$119</definedName>
    <definedName name="BankTypeNumeric" localSheetId="4">[1]Parameters!$C$113:$C$119</definedName>
    <definedName name="BankTypeNumeric">[2]Parameters!$C$113:$C$119</definedName>
    <definedName name="Group" localSheetId="2">[1]Parameters!$D$92:$D$93</definedName>
    <definedName name="Group" localSheetId="4">[1]Parameters!$D$92:$D$93</definedName>
    <definedName name="Group">[2]Parameters!$D$92:$D$93</definedName>
    <definedName name="IRRCurrencyCodes" localSheetId="2">[1]Parameters!$D$133:$D$163</definedName>
    <definedName name="IRRCurrencyCodes" localSheetId="4">[1]Parameters!$D$133:$D$163</definedName>
    <definedName name="IRRCurrencyCodes">[2]Parameters!$D$133:$D$163</definedName>
    <definedName name="OpRiskApproach">[3]Parameters!$C$346:$C$347</definedName>
    <definedName name="PartialUseIrbCalc" localSheetId="2">[1]Parameters!$D$120:$D$125</definedName>
    <definedName name="PartialUseIrbCalc" localSheetId="4">[1]Parameters!$D$120:$D$125</definedName>
    <definedName name="PartialUseIrbCalc">[2]Parameters!$D$120:$D$125</definedName>
    <definedName name="_xlnm.Print_Area" localSheetId="1">'Sec A1 Balance Sheet'!$A$1:$L$54</definedName>
    <definedName name="_xlnm.Print_Area" localSheetId="2">'Sec A2 Cumulative P&amp;L'!$A:$M</definedName>
    <definedName name="_xlnm.Print_Area" localSheetId="3">'Sec A3 Control Sheet'!$A:$N</definedName>
    <definedName name="_xlnm.Print_Area" localSheetId="4">'Sec B1 Classification of L&amp;As'!$A$1:$U$59</definedName>
    <definedName name="_xlnm.Print_Area" localSheetId="5">'Sec B2 Investments'!$A:$M</definedName>
    <definedName name="_xlnm.Print_Area" localSheetId="7">'Sec B4 Movement in FV'!$A$1:$N$38</definedName>
    <definedName name="_xlnm.Print_Area" localSheetId="8">'Sec B5 Largest Bank Exposures'!$A$1:$K$42</definedName>
    <definedName name="_xlnm.Print_Area" localSheetId="9">'Sec B6 Largest NonBank Exposure'!$A$1:$J$42</definedName>
    <definedName name="_xlnm.Print_Area" localSheetId="12">'Sec C3 Largest Bank Depositors'!$A$1:$H$37</definedName>
    <definedName name="_xlnm.Print_Area" localSheetId="13">'Sec C4 NonBank Depositors'!$A$1:$H$37</definedName>
    <definedName name="_xlnm.Print_Area" localSheetId="14">'Sec C5 Related Party LE'!$A$1:$Q$106</definedName>
    <definedName name="QNumeric3" localSheetId="2">[1]Parameters!$C$165:$C$167</definedName>
    <definedName name="QNumeric3" localSheetId="4">[1]Parameters!$C$165:$C$167</definedName>
    <definedName name="QNumeric3">[2]Parameters!$C$165:$C$167</definedName>
    <definedName name="QNumeric5" localSheetId="2">[1]Parameters!$C$165:$C$169</definedName>
    <definedName name="QNumeric5" localSheetId="4">[1]Parameters!$C$165:$C$169</definedName>
    <definedName name="QNumeric5">[2]Parameters!$C$165:$C$169</definedName>
    <definedName name="QNumeric6" localSheetId="2">[1]Parameters!$C$165:$C$170</definedName>
    <definedName name="QNumeric6" localSheetId="4">[1]Parameters!$C$165:$C$170</definedName>
    <definedName name="QNumeric6">[2]Parameters!$C$165:$C$170</definedName>
    <definedName name="QNumericZ100" localSheetId="2">[1]Parameters!$C$164:$C$264</definedName>
    <definedName name="QNumericZ100" localSheetId="4">[1]Parameters!$C$164:$C$264</definedName>
    <definedName name="QNumericZ100">[2]Parameters!$C$164:$C$264</definedName>
    <definedName name="QPercentages" localSheetId="2">[1]Parameters!$D$265:$D$274</definedName>
    <definedName name="QPercentages" localSheetId="4">[1]Parameters!$D$265:$D$274</definedName>
    <definedName name="QPercentages">[2]Parameters!$D$265:$D$274</definedName>
    <definedName name="RiskClass" localSheetId="2">[1]Parameters!$D$128:$D$132</definedName>
    <definedName name="RiskClass" localSheetId="4">[1]Parameters!$D$128:$D$132</definedName>
    <definedName name="RiskClass">[2]Parameters!$D$128:$D$132</definedName>
    <definedName name="YesNo" localSheetId="2">[1]Parameters!$D$89:$D$90</definedName>
    <definedName name="YesNo" localSheetId="4">[1]Parameters!$D$89:$D$90</definedName>
    <definedName name="YesNo">[2]Parameters!$D$89:$D$90</definedName>
    <definedName name="YTD" localSheetId="2">#REF!</definedName>
    <definedName name="YTD" localSheetId="4">#REF!</definedName>
    <definedName name="YTD" localSheetId="6">#REF!</definedName>
    <definedName name="YTD" localSheetId="8">#REF!</definedName>
    <definedName name="YTD" localSheetId="9">#REF!</definedName>
    <definedName name="YTD" localSheetId="15">#REF!</definedName>
    <definedName name="YTD">#REF!</definedName>
  </definedNames>
  <calcPr calcId="162913"/>
</workbook>
</file>

<file path=xl/calcChain.xml><?xml version="1.0" encoding="utf-8"?>
<calcChain xmlns="http://schemas.openxmlformats.org/spreadsheetml/2006/main">
  <c r="F7" i="47" l="1"/>
  <c r="M35" i="46"/>
  <c r="F23" i="46"/>
  <c r="H23" i="46"/>
  <c r="K23" i="46"/>
  <c r="F30" i="50"/>
  <c r="H44" i="49"/>
  <c r="J44" i="49"/>
  <c r="K44" i="49"/>
  <c r="K38" i="49"/>
  <c r="L38" i="49"/>
  <c r="L37" i="49" s="1"/>
  <c r="K37" i="49"/>
  <c r="J37" i="49"/>
  <c r="H37" i="49"/>
  <c r="L13" i="52"/>
  <c r="H11" i="52"/>
  <c r="J11" i="52"/>
  <c r="L11" i="52"/>
  <c r="H43" i="52"/>
  <c r="L33" i="37"/>
  <c r="M33" i="37"/>
  <c r="J27" i="36"/>
  <c r="J29" i="36" s="1"/>
  <c r="J40" i="36"/>
  <c r="J35" i="36"/>
  <c r="J35" i="35"/>
  <c r="J33" i="35"/>
  <c r="J19" i="35"/>
  <c r="D6" i="59"/>
  <c r="D5" i="59"/>
  <c r="N23" i="52" l="1"/>
  <c r="L43" i="52"/>
  <c r="T43" i="52"/>
  <c r="R43" i="52"/>
  <c r="P43" i="52"/>
  <c r="N43" i="52"/>
  <c r="J43" i="52"/>
  <c r="J35" i="47" l="1"/>
  <c r="J35" i="48" l="1"/>
  <c r="D2" i="59" l="1"/>
  <c r="Q1" i="58"/>
  <c r="H1" i="57"/>
  <c r="H1" i="56"/>
  <c r="K1" i="55"/>
  <c r="I1" i="54"/>
  <c r="J1" i="48"/>
  <c r="J1" i="47"/>
  <c r="M1" i="46"/>
  <c r="J1" i="50"/>
  <c r="T1" i="52"/>
  <c r="Q65" i="58" l="1"/>
  <c r="Q53" i="58"/>
  <c r="Q41" i="58"/>
  <c r="Q51" i="58" s="1"/>
  <c r="Q35" i="58"/>
  <c r="Q29" i="58"/>
  <c r="Q8" i="58"/>
  <c r="Q11" i="58"/>
  <c r="Q25" i="58"/>
  <c r="M29" i="58"/>
  <c r="O29" i="58"/>
  <c r="M35" i="58"/>
  <c r="O35" i="58"/>
  <c r="M41" i="58"/>
  <c r="O41" i="58"/>
  <c r="O51" i="58" s="1"/>
  <c r="M45" i="58"/>
  <c r="M53" i="58"/>
  <c r="O53" i="58"/>
  <c r="M59" i="58"/>
  <c r="M65" i="58"/>
  <c r="O65" i="58"/>
  <c r="Q70" i="58"/>
  <c r="Q78" i="58"/>
  <c r="H32" i="57"/>
  <c r="H32" i="56"/>
  <c r="K7" i="55"/>
  <c r="K9" i="55"/>
  <c r="K11" i="55"/>
  <c r="K13" i="55"/>
  <c r="K15" i="55"/>
  <c r="K17" i="55"/>
  <c r="I6" i="54"/>
  <c r="I16" i="54"/>
  <c r="I28" i="54"/>
  <c r="K19" i="55" l="1"/>
  <c r="M51" i="58"/>
  <c r="Q13" i="58"/>
  <c r="M63" i="58"/>
  <c r="T57" i="52" l="1"/>
  <c r="N26" i="52"/>
  <c r="L25" i="52"/>
  <c r="J25" i="52"/>
  <c r="H25" i="52"/>
  <c r="N24" i="52"/>
  <c r="L19" i="52"/>
  <c r="L17" i="52"/>
  <c r="L15" i="52"/>
  <c r="N11" i="52"/>
  <c r="L9" i="52"/>
  <c r="L8" i="52"/>
  <c r="L7" i="52"/>
  <c r="N25" i="52" l="1"/>
  <c r="T58" i="52"/>
  <c r="J43" i="50"/>
  <c r="H43" i="50"/>
  <c r="F43" i="50"/>
  <c r="J30" i="50"/>
  <c r="H30" i="50"/>
  <c r="J17" i="50"/>
  <c r="H17" i="50"/>
  <c r="F17" i="50"/>
  <c r="L15" i="50"/>
  <c r="L14" i="50"/>
  <c r="L13" i="50"/>
  <c r="L12" i="50"/>
  <c r="L11" i="50"/>
  <c r="L10" i="50"/>
  <c r="L9" i="50"/>
  <c r="L7" i="50"/>
  <c r="L17" i="50" l="1"/>
  <c r="M21" i="46"/>
  <c r="M17" i="46"/>
  <c r="M19" i="46"/>
  <c r="M11" i="46"/>
  <c r="M9" i="46"/>
  <c r="F13" i="46"/>
  <c r="H13" i="46"/>
  <c r="K13" i="46"/>
  <c r="J33" i="47"/>
  <c r="M23" i="46" l="1"/>
  <c r="J38" i="49"/>
  <c r="H38" i="49"/>
  <c r="L1" i="49" l="1"/>
  <c r="H8" i="49"/>
  <c r="J8" i="49"/>
  <c r="K8" i="49"/>
  <c r="L8" i="49"/>
  <c r="H12" i="49"/>
  <c r="J12" i="49"/>
  <c r="K20" i="49"/>
  <c r="L12" i="49"/>
  <c r="H16" i="49"/>
  <c r="H20" i="49" s="1"/>
  <c r="J16" i="49"/>
  <c r="L16" i="49"/>
  <c r="J20" i="49"/>
  <c r="F30" i="48"/>
  <c r="J33" i="48"/>
  <c r="G33" i="48"/>
  <c r="E33" i="48"/>
  <c r="F30" i="47"/>
  <c r="G33" i="47"/>
  <c r="E33" i="47"/>
  <c r="L15" i="37"/>
  <c r="M15" i="37"/>
  <c r="J50" i="35"/>
  <c r="M1" i="37"/>
  <c r="I15" i="37"/>
  <c r="K15" i="37"/>
  <c r="I23" i="37"/>
  <c r="I33" i="37" s="1"/>
  <c r="K23" i="37"/>
  <c r="K33" i="37" s="1"/>
  <c r="J1" i="36"/>
  <c r="J9" i="36"/>
  <c r="J14" i="36"/>
  <c r="H23" i="47" l="1"/>
  <c r="L20" i="49"/>
  <c r="H7" i="47"/>
  <c r="H30" i="47"/>
  <c r="F13" i="47"/>
  <c r="H18" i="47"/>
  <c r="M13" i="46"/>
  <c r="F15" i="47"/>
  <c r="H25" i="47"/>
  <c r="H12" i="47"/>
  <c r="H17" i="47"/>
  <c r="F23" i="47"/>
  <c r="F29" i="47"/>
  <c r="F12" i="48"/>
  <c r="H24" i="48"/>
  <c r="F15" i="48"/>
  <c r="F29" i="48"/>
  <c r="H9" i="47"/>
  <c r="H20" i="47"/>
  <c r="F17" i="48"/>
  <c r="H10" i="47"/>
  <c r="H15" i="47"/>
  <c r="F21" i="47"/>
  <c r="H26" i="47"/>
  <c r="F33" i="47"/>
  <c r="F10" i="48"/>
  <c r="F21" i="48"/>
  <c r="H8" i="47"/>
  <c r="F11" i="47"/>
  <c r="H13" i="47"/>
  <c r="H16" i="47"/>
  <c r="F19" i="47"/>
  <c r="H21" i="47"/>
  <c r="H24" i="47"/>
  <c r="H27" i="47"/>
  <c r="F31" i="47"/>
  <c r="F9" i="47"/>
  <c r="H11" i="47"/>
  <c r="H14" i="47"/>
  <c r="F17" i="47"/>
  <c r="H19" i="47"/>
  <c r="H22" i="47"/>
  <c r="F25" i="47"/>
  <c r="H28" i="47"/>
  <c r="H31" i="47"/>
  <c r="H33" i="47"/>
  <c r="F7" i="48"/>
  <c r="H12" i="48"/>
  <c r="F18" i="48"/>
  <c r="F25" i="48"/>
  <c r="F33" i="48"/>
  <c r="F9" i="48"/>
  <c r="H14" i="48"/>
  <c r="H20" i="48"/>
  <c r="H28" i="48"/>
  <c r="J16" i="36"/>
  <c r="F27" i="47"/>
  <c r="H29" i="47"/>
  <c r="F8" i="48"/>
  <c r="H10" i="48"/>
  <c r="F13" i="48"/>
  <c r="F16" i="48"/>
  <c r="H18" i="48"/>
  <c r="H22" i="48"/>
  <c r="H26" i="48"/>
  <c r="H30" i="48"/>
  <c r="H8" i="48"/>
  <c r="F11" i="48"/>
  <c r="F14" i="48"/>
  <c r="H16" i="48"/>
  <c r="F19" i="48"/>
  <c r="F23" i="48"/>
  <c r="F27" i="48"/>
  <c r="F31" i="48"/>
  <c r="F8" i="47"/>
  <c r="F10" i="47"/>
  <c r="F12" i="47"/>
  <c r="F14" i="47"/>
  <c r="F16" i="47"/>
  <c r="F18" i="47"/>
  <c r="F20" i="47"/>
  <c r="F22" i="47"/>
  <c r="F24" i="47"/>
  <c r="F26" i="47"/>
  <c r="F28" i="47"/>
  <c r="H7" i="48"/>
  <c r="H9" i="48"/>
  <c r="H11" i="48"/>
  <c r="H13" i="48"/>
  <c r="H15" i="48"/>
  <c r="H17" i="48"/>
  <c r="H19" i="48"/>
  <c r="H21" i="48"/>
  <c r="H23" i="48"/>
  <c r="H25" i="48"/>
  <c r="H27" i="48"/>
  <c r="H29" i="48"/>
  <c r="H31" i="48"/>
  <c r="H33" i="48"/>
  <c r="F20" i="48"/>
  <c r="F22" i="48"/>
  <c r="F24" i="48"/>
  <c r="F26" i="48"/>
  <c r="F28" i="48"/>
  <c r="J41" i="36" l="1"/>
  <c r="J44" i="36" s="1"/>
</calcChain>
</file>

<file path=xl/sharedStrings.xml><?xml version="1.0" encoding="utf-8"?>
<sst xmlns="http://schemas.openxmlformats.org/spreadsheetml/2006/main" count="891" uniqueCount="579">
  <si>
    <t>CAPITAL LIABILITIES</t>
  </si>
  <si>
    <t>1.1</t>
  </si>
  <si>
    <t>1.2</t>
  </si>
  <si>
    <t>1.3</t>
  </si>
  <si>
    <t>Statutory reserve</t>
  </si>
  <si>
    <t>1.4</t>
  </si>
  <si>
    <t>1.5</t>
  </si>
  <si>
    <t>Retained earnings/(losses) brought forward</t>
  </si>
  <si>
    <t>1.6</t>
  </si>
  <si>
    <t>Net profit/(loss) for the current period</t>
  </si>
  <si>
    <t>1.7</t>
  </si>
  <si>
    <t>1.8</t>
  </si>
  <si>
    <t>FX translation adjustment</t>
  </si>
  <si>
    <t>1.9</t>
  </si>
  <si>
    <t>1.10</t>
  </si>
  <si>
    <t>1.11</t>
  </si>
  <si>
    <t>Fair value changes of cash flow hedges</t>
  </si>
  <si>
    <t>1.12</t>
  </si>
  <si>
    <t>1.13</t>
  </si>
  <si>
    <t>Fixed assets' revaluation reserves</t>
  </si>
  <si>
    <t>Others</t>
  </si>
  <si>
    <t>NON-CAPITAL LIABILITIES</t>
  </si>
  <si>
    <t>2.1</t>
  </si>
  <si>
    <t>Deposits from banks</t>
  </si>
  <si>
    <t>2.2</t>
  </si>
  <si>
    <t>Deposits from non-banks</t>
  </si>
  <si>
    <t>2.3</t>
  </si>
  <si>
    <t>Certificates of deposits issued</t>
  </si>
  <si>
    <t>2.4</t>
  </si>
  <si>
    <t>Debt securities in issue</t>
  </si>
  <si>
    <t>2.5</t>
  </si>
  <si>
    <t>2.6</t>
  </si>
  <si>
    <t>Term borrowings</t>
  </si>
  <si>
    <t>2.7</t>
  </si>
  <si>
    <t>Securities sold under repos</t>
  </si>
  <si>
    <t>2.8</t>
  </si>
  <si>
    <t>Dividends payable</t>
  </si>
  <si>
    <t>2.9</t>
  </si>
  <si>
    <t>Interest payable</t>
  </si>
  <si>
    <t>2.10</t>
  </si>
  <si>
    <t>Other liabilities</t>
  </si>
  <si>
    <t>2.11</t>
  </si>
  <si>
    <t>Total non-capital items (2.1 to 2.10 inclusive)</t>
  </si>
  <si>
    <t>2.12</t>
  </si>
  <si>
    <t>ASSETS</t>
  </si>
  <si>
    <t>3.1</t>
  </si>
  <si>
    <t>Cash and balances at Central Banks</t>
  </si>
  <si>
    <t>3.2</t>
  </si>
  <si>
    <t>Placements with banks and similar financial institutions</t>
  </si>
  <si>
    <t>3.3</t>
  </si>
  <si>
    <t>3.4</t>
  </si>
  <si>
    <t>Loans and advances to banks and non-banks</t>
  </si>
  <si>
    <t>3.5</t>
  </si>
  <si>
    <t>Investment properties</t>
  </si>
  <si>
    <t>Interest in unconsolidated subsidiaries and associated companies</t>
  </si>
  <si>
    <t>Property, plant, and equipment (PP&amp;E)</t>
  </si>
  <si>
    <t>Other Assets</t>
  </si>
  <si>
    <t>Interest received on loans</t>
  </si>
  <si>
    <t>Interest received on placement and money market instruments</t>
  </si>
  <si>
    <t>Interest received on securities</t>
  </si>
  <si>
    <t>5</t>
  </si>
  <si>
    <t>6</t>
  </si>
  <si>
    <t>Interest paid on deposits from banks</t>
  </si>
  <si>
    <t>Interest paid on deposits from non-banks</t>
  </si>
  <si>
    <t>Interest paid on debt securities/certificates of deposits issued/term borrowings</t>
  </si>
  <si>
    <t>Foreign exchange gains and losses</t>
  </si>
  <si>
    <t>Fair value movement in investment properties</t>
  </si>
  <si>
    <t>Net fees and commissions</t>
  </si>
  <si>
    <t>Dividend income</t>
  </si>
  <si>
    <t>Other operating income</t>
  </si>
  <si>
    <t>Net gain/(loss) on fair value hedges</t>
  </si>
  <si>
    <t>Staff costs</t>
  </si>
  <si>
    <t>Depreciation / Amortization</t>
  </si>
  <si>
    <t>Debts written off against profit</t>
  </si>
  <si>
    <t>Other operating charges</t>
  </si>
  <si>
    <t>against loans and advances</t>
  </si>
  <si>
    <t>against investments</t>
  </si>
  <si>
    <t>Provisions for taxation</t>
  </si>
  <si>
    <t>Trading Book</t>
  </si>
  <si>
    <t>Banking Book</t>
  </si>
  <si>
    <t>On-Balance Sheet</t>
  </si>
  <si>
    <t>1.1.1</t>
  </si>
  <si>
    <t>Loans</t>
  </si>
  <si>
    <t>1.1.2</t>
  </si>
  <si>
    <t>Investments</t>
  </si>
  <si>
    <t>1.1.3</t>
  </si>
  <si>
    <t>1.1.4</t>
  </si>
  <si>
    <t>Off-Balance Sheet</t>
  </si>
  <si>
    <t>1.2.1</t>
  </si>
  <si>
    <t>1.2.2</t>
  </si>
  <si>
    <t>Commitments</t>
  </si>
  <si>
    <t>1.2.3</t>
  </si>
  <si>
    <t>Derivatives (1.2.3.1 to 1.2.3.4 inclusive)</t>
  </si>
  <si>
    <t>1.2.3.1</t>
  </si>
  <si>
    <t>Interest Rate</t>
  </si>
  <si>
    <t>1.2.3.2</t>
  </si>
  <si>
    <t>Equity</t>
  </si>
  <si>
    <t>1.2.3.3</t>
  </si>
  <si>
    <t>Foreign Exchange</t>
  </si>
  <si>
    <t>1.2.3.4</t>
  </si>
  <si>
    <t>Commodities</t>
  </si>
  <si>
    <t>1.2.4</t>
  </si>
  <si>
    <t>Total off-balance sheet (1.2.1 to 1.2.3 inclusive)</t>
  </si>
  <si>
    <t>i.1</t>
  </si>
  <si>
    <t>i.1.1</t>
  </si>
  <si>
    <t>i.2</t>
  </si>
  <si>
    <t>i.2.1</t>
  </si>
  <si>
    <t>i.3</t>
  </si>
  <si>
    <t>i.4</t>
  </si>
  <si>
    <t>i.5</t>
  </si>
  <si>
    <t>i.6</t>
  </si>
  <si>
    <t>i.7</t>
  </si>
  <si>
    <t>i.8</t>
  </si>
  <si>
    <t>i.9.1</t>
  </si>
  <si>
    <t>Total</t>
  </si>
  <si>
    <t>General reserves</t>
  </si>
  <si>
    <t>Less:</t>
  </si>
  <si>
    <t>ii.1</t>
  </si>
  <si>
    <t>ii.2</t>
  </si>
  <si>
    <t>ii.3</t>
  </si>
  <si>
    <t>ii.4</t>
  </si>
  <si>
    <t>Amount</t>
  </si>
  <si>
    <t>i.</t>
  </si>
  <si>
    <t>ii.</t>
  </si>
  <si>
    <t>iii.</t>
  </si>
  <si>
    <t>iii.1</t>
  </si>
  <si>
    <t>iii.2</t>
  </si>
  <si>
    <t>iii.3</t>
  </si>
  <si>
    <t>4.1</t>
  </si>
  <si>
    <t>4.2</t>
  </si>
  <si>
    <t>7.1</t>
  </si>
  <si>
    <t>7.2</t>
  </si>
  <si>
    <t>7.3</t>
  </si>
  <si>
    <t>B</t>
  </si>
  <si>
    <t>Principal &amp; Interest outstanding</t>
  </si>
  <si>
    <t>Book Value / Net Loans</t>
  </si>
  <si>
    <t>Collateral Market Value</t>
  </si>
  <si>
    <t>Problem Country Debt</t>
  </si>
  <si>
    <t>Restructured Loans</t>
  </si>
  <si>
    <t>Past Due but not impaired</t>
  </si>
  <si>
    <t>Watch List</t>
  </si>
  <si>
    <t>Up to 1 year</t>
  </si>
  <si>
    <t>1 up to 3 years</t>
  </si>
  <si>
    <t>Over 3 years</t>
  </si>
  <si>
    <t>Gross impaired loans</t>
  </si>
  <si>
    <t>Market value of collateral</t>
  </si>
  <si>
    <t>Impaired Loans</t>
  </si>
  <si>
    <t>Mining and quarrying</t>
  </si>
  <si>
    <t>Agriculture, fishing and forestry</t>
  </si>
  <si>
    <t>Construction</t>
  </si>
  <si>
    <t>Trade</t>
  </si>
  <si>
    <t>Credit Cards</t>
  </si>
  <si>
    <t>Commercial real estate financing</t>
  </si>
  <si>
    <t>Residential mortgage</t>
  </si>
  <si>
    <t>Government</t>
  </si>
  <si>
    <t>Transport</t>
  </si>
  <si>
    <t>Other sectors</t>
  </si>
  <si>
    <t>Investment in Financial Instruments</t>
  </si>
  <si>
    <t>A.1</t>
  </si>
  <si>
    <t>Debt securities (A.1.1 + A.1.2)</t>
  </si>
  <si>
    <t>A.1.1</t>
  </si>
  <si>
    <t>Listed</t>
  </si>
  <si>
    <t>A.1.2</t>
  </si>
  <si>
    <t>Unlisted</t>
  </si>
  <si>
    <t>A.2</t>
  </si>
  <si>
    <t>Equity securities and mutual funds (A.2.1 + A.2.2)</t>
  </si>
  <si>
    <t>A.2.1</t>
  </si>
  <si>
    <t>A.2.2</t>
  </si>
  <si>
    <t>A.3</t>
  </si>
  <si>
    <t>Managed funds</t>
  </si>
  <si>
    <t>A.3.1</t>
  </si>
  <si>
    <t>A.3.2</t>
  </si>
  <si>
    <t>Total investment in Financial Instruments (A.1 + A.2 + A.3)</t>
  </si>
  <si>
    <t>B.1</t>
  </si>
  <si>
    <t>INVESTMENT PROPERTIES</t>
  </si>
  <si>
    <t>B.1.1</t>
  </si>
  <si>
    <t>Cost</t>
  </si>
  <si>
    <t>B.1.2</t>
  </si>
  <si>
    <t>C.1</t>
  </si>
  <si>
    <t>C.2</t>
  </si>
  <si>
    <t>C.3</t>
  </si>
  <si>
    <t>Impaired</t>
  </si>
  <si>
    <t>D.1</t>
  </si>
  <si>
    <t>D.1.1</t>
  </si>
  <si>
    <t>D.1.2</t>
  </si>
  <si>
    <t>At beginning of the year</t>
  </si>
  <si>
    <t>Amounts written-off</t>
  </si>
  <si>
    <t>Exchange adjustments and other movements</t>
  </si>
  <si>
    <t>MOVEMENT OF UNREALIZED GAINS/LOSSES ON FVTPL INVESTMENT IN RETAINED EARNINGS</t>
  </si>
  <si>
    <t>Unrealized gains/(losses) in opening retained earnings</t>
  </si>
  <si>
    <t>Realized during the year</t>
  </si>
  <si>
    <t>Other movements</t>
  </si>
  <si>
    <t>Cash flow hedges</t>
  </si>
  <si>
    <t>Net unrealized gains/(losses) (1 + 2)</t>
  </si>
  <si>
    <t>Transfer to income statement:</t>
  </si>
  <si>
    <t>Impairment</t>
  </si>
  <si>
    <t>Realized</t>
  </si>
  <si>
    <t>Full Name</t>
  </si>
  <si>
    <t>Country</t>
  </si>
  <si>
    <t>Bahrain Operations Only</t>
  </si>
  <si>
    <t>LIQUID ASSETS (i.1 to i.3 inclusive)</t>
  </si>
  <si>
    <t>Marketable securities (provided they are not pledged)</t>
  </si>
  <si>
    <t>Placements maturing within one month</t>
  </si>
  <si>
    <t>QUALIFYING LIABILITIES (ii.1 to ii.4 inclusive)</t>
  </si>
  <si>
    <t>Deposits from non-banks (based on bank's assessment)</t>
  </si>
  <si>
    <t>iii.4</t>
  </si>
  <si>
    <t>iii.5</t>
  </si>
  <si>
    <t>Fixed assets</t>
  </si>
  <si>
    <t>iii.6</t>
  </si>
  <si>
    <t>Properties acquired as a result of debt settlements</t>
  </si>
  <si>
    <t>iii.7</t>
  </si>
  <si>
    <t>iii.8</t>
  </si>
  <si>
    <t>Total other deductions (as specified by the CBB)</t>
  </si>
  <si>
    <t>At sight but less than 8 days</t>
  </si>
  <si>
    <t>8 days but less than 1 month</t>
  </si>
  <si>
    <t>1 month but less than 3 months</t>
  </si>
  <si>
    <t>3 months but less than 6 months</t>
  </si>
  <si>
    <t>6 months but less than 12 months</t>
  </si>
  <si>
    <t>Over 12 months</t>
  </si>
  <si>
    <t>Net position</t>
  </si>
  <si>
    <t>- Inside Bahrain</t>
  </si>
  <si>
    <t>- Outside Bahrain</t>
  </si>
  <si>
    <t>Known firm commitments to make funds available on a particular date</t>
  </si>
  <si>
    <t>Commitments which are not due to be met on a particular date</t>
  </si>
  <si>
    <t>Within 7 days</t>
  </si>
  <si>
    <t>8 days to 1 month</t>
  </si>
  <si>
    <t>Above 1 month</t>
  </si>
  <si>
    <t>Head office and overseas branches and offices</t>
  </si>
  <si>
    <t>Connected deposits</t>
  </si>
  <si>
    <t>Claims on staff</t>
  </si>
  <si>
    <t>Claims on senior management</t>
  </si>
  <si>
    <t>Total exposures to connected counterparties</t>
  </si>
  <si>
    <t>iv.</t>
  </si>
  <si>
    <t>iv.1</t>
  </si>
  <si>
    <t>Total assets pledged by the bank</t>
  </si>
  <si>
    <t>iv.2</t>
  </si>
  <si>
    <t>iv.2.1</t>
  </si>
  <si>
    <t>On behalf of clients in Bahrain</t>
  </si>
  <si>
    <t>iv.2.2</t>
  </si>
  <si>
    <t>On behalf of clients outside Bahrain</t>
  </si>
  <si>
    <t>iv.3</t>
  </si>
  <si>
    <t>Back-to-Back deposits from banks and customers</t>
  </si>
  <si>
    <t>iv.4</t>
  </si>
  <si>
    <t>iv.4.1</t>
  </si>
  <si>
    <t>Financing</t>
  </si>
  <si>
    <t>Funding</t>
  </si>
  <si>
    <t>Net open position in foreign exchange</t>
  </si>
  <si>
    <t>Net open position in equities</t>
  </si>
  <si>
    <t>Net open position in commodities</t>
  </si>
  <si>
    <t>iv.6</t>
  </si>
  <si>
    <t>Mortgage Loans</t>
  </si>
  <si>
    <t>Loans to Construction Sector</t>
  </si>
  <si>
    <t>Total Real Estate Financing Exposure</t>
  </si>
  <si>
    <t>Financial liabilities at FVTPL</t>
  </si>
  <si>
    <t>Financial assets at FVTPL</t>
  </si>
  <si>
    <t>Gains/(losses) on FVTPL</t>
  </si>
  <si>
    <t>FVTPL</t>
  </si>
  <si>
    <t>Amortized cost</t>
  </si>
  <si>
    <t>FVOCI</t>
  </si>
  <si>
    <t>Stage 1</t>
  </si>
  <si>
    <t>Stage 2</t>
  </si>
  <si>
    <t>Stage 3</t>
  </si>
  <si>
    <t>Fair Value Reserve</t>
  </si>
  <si>
    <t>Financial instruments at FVOCI</t>
  </si>
  <si>
    <t>Outstanding</t>
  </si>
  <si>
    <t>Expected credit losses (Stages 1 &amp; 2)</t>
  </si>
  <si>
    <t>Realized gains/(losses) on assets at amortized cost</t>
  </si>
  <si>
    <t>Cumulative fair value changes on FVOCI investments</t>
  </si>
  <si>
    <t>Realized gains/(losses) on assets FVOCI (debt)</t>
  </si>
  <si>
    <t>Total (i.1 to i.3 inclusive)</t>
  </si>
  <si>
    <t>Reporting Currency</t>
  </si>
  <si>
    <t xml:space="preserve"> </t>
  </si>
  <si>
    <t>6.</t>
  </si>
  <si>
    <t>5.</t>
  </si>
  <si>
    <t>4.</t>
  </si>
  <si>
    <t>3.</t>
  </si>
  <si>
    <t>2.</t>
  </si>
  <si>
    <t>1.</t>
  </si>
  <si>
    <t>Automatic cells.</t>
  </si>
  <si>
    <t>Cells to be filled by the bank.</t>
  </si>
  <si>
    <t>Instructions:</t>
  </si>
  <si>
    <t>15.</t>
  </si>
  <si>
    <t>14.</t>
  </si>
  <si>
    <t>Note 6</t>
  </si>
  <si>
    <t>13.</t>
  </si>
  <si>
    <t>Note 3</t>
  </si>
  <si>
    <t>Note 5</t>
  </si>
  <si>
    <t>12.</t>
  </si>
  <si>
    <t>11.</t>
  </si>
  <si>
    <t>10.</t>
  </si>
  <si>
    <t>9.</t>
  </si>
  <si>
    <t>7.</t>
  </si>
  <si>
    <t>Note 4</t>
  </si>
  <si>
    <t>Note 2</t>
  </si>
  <si>
    <t>E</t>
  </si>
  <si>
    <t>D</t>
  </si>
  <si>
    <t>A</t>
  </si>
  <si>
    <t>8.</t>
  </si>
  <si>
    <t>C</t>
  </si>
  <si>
    <t>Note 1</t>
  </si>
  <si>
    <t>Automatic total cells</t>
  </si>
  <si>
    <t>Cells to be filled by the bank</t>
  </si>
  <si>
    <t>3.11</t>
  </si>
  <si>
    <t>3.10</t>
  </si>
  <si>
    <t>3.9</t>
  </si>
  <si>
    <t xml:space="preserve">Interest receivable </t>
  </si>
  <si>
    <t>3.8</t>
  </si>
  <si>
    <t>3.7</t>
  </si>
  <si>
    <t>3.6</t>
  </si>
  <si>
    <t>Cash and balances at central banks</t>
  </si>
  <si>
    <t>Comment (Note-1)</t>
  </si>
  <si>
    <t>USD '000</t>
  </si>
  <si>
    <t>BHD '000</t>
  </si>
  <si>
    <t>SECTION A1:</t>
  </si>
  <si>
    <t>This is applicable where the Bank takes fair values equities through the P&amp;L.</t>
  </si>
  <si>
    <t>This represents the reversal of the discounting of future cash flows to net present value on impaired loans and investment.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</si>
  <si>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</si>
  <si>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</si>
  <si>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</si>
  <si>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</si>
  <si>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</si>
  <si>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</si>
  <si>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</si>
  <si>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</si>
  <si>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</si>
  <si>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</si>
  <si>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</si>
  <si>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</si>
  <si>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</si>
  <si>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</si>
  <si>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Comment (Note-3)</t>
  </si>
  <si>
    <t>SECTION A2:</t>
  </si>
  <si>
    <t>Report the Notional Amounts for off-balance sheet items.</t>
  </si>
  <si>
    <t xml:space="preserve">Contingents </t>
  </si>
  <si>
    <t>SECTION A3:</t>
  </si>
  <si>
    <t>3.12</t>
  </si>
  <si>
    <t>SECTION C1:</t>
  </si>
  <si>
    <t>i.  Analysis by category</t>
  </si>
  <si>
    <t>Principal &amp; Interest outstanding 
(Note 1)</t>
  </si>
  <si>
    <t>A - B</t>
  </si>
  <si>
    <t>G = C + D + E</t>
  </si>
  <si>
    <t>Analysis by Sectors</t>
  </si>
  <si>
    <t xml:space="preserve">Specific Provisions </t>
  </si>
  <si>
    <t xml:space="preserve">Manufacturing </t>
  </si>
  <si>
    <t xml:space="preserve">Financial </t>
  </si>
  <si>
    <t>Personal / Consumer finance</t>
  </si>
  <si>
    <t>Technology, media and telecommunications</t>
  </si>
  <si>
    <t>Excluding interest accrued but not yet due on the reporting date and Interest in suspense</t>
  </si>
  <si>
    <t>Control Items</t>
  </si>
  <si>
    <t>Total "Principal &amp; Interest outstanding" amount in the Analysis by Sector section equals line item i.6 column "A"</t>
  </si>
  <si>
    <t>Total "Impaired Loans" amount in the Analysis by Sector section equals line item i.12.1.1 column "G"</t>
  </si>
  <si>
    <t>i.9.2</t>
  </si>
  <si>
    <t>-  CA-12.2 for details on net open position in commodities</t>
  </si>
  <si>
    <t>-  CA-10.2 for details on net open position in equities</t>
  </si>
  <si>
    <t>-  CA-11.4 for details on net open position in foreign exchange</t>
  </si>
  <si>
    <t>For the definition and how to calculate the net open position, please refer to the following sections:</t>
  </si>
  <si>
    <t>Any contract under which financing is provided to contractors and suppliers of building material.</t>
  </si>
  <si>
    <t>for their employees.</t>
  </si>
  <si>
    <t xml:space="preserve">to buy land or building or construction of building to be used as company/customers' own premises or for housing </t>
  </si>
  <si>
    <t xml:space="preserve">for building own house for personal use. In the case of corporate, report financing obtained </t>
  </si>
  <si>
    <t xml:space="preserve">Any contract under which financing is provided for the purpose of buying land or house or </t>
  </si>
  <si>
    <t>Any contract under which financing is provided to invest in real estate.</t>
  </si>
  <si>
    <t>Senior Management includes Chief Executives, General Managers, and their deputies and assistants.</t>
  </si>
  <si>
    <t>Deposits from all related parties.  Please refer to International Accounting Standard No. 24 for the definition of related parties.</t>
  </si>
  <si>
    <t>Shari'a Compliant Transactions:</t>
  </si>
  <si>
    <t>Clients funds under management:</t>
  </si>
  <si>
    <t>Outside Bahrain:</t>
  </si>
  <si>
    <t>Inside Bahrain:</t>
  </si>
  <si>
    <t>Bank's Own Premises</t>
  </si>
  <si>
    <t>iv.7</t>
  </si>
  <si>
    <t xml:space="preserve">                        Indirect</t>
  </si>
  <si>
    <t>Outside Bahrain: Direct</t>
  </si>
  <si>
    <t>Inside Bahrain: Direct</t>
  </si>
  <si>
    <t>Bank's Own Investments in Real Estate</t>
  </si>
  <si>
    <t>iv.5</t>
  </si>
  <si>
    <t>Outside Bahrain: Individuals</t>
  </si>
  <si>
    <t>Inside Bahrain:  Individuals</t>
  </si>
  <si>
    <t xml:space="preserve">Real Estate Acquired through Settlements </t>
  </si>
  <si>
    <t>Liabilities to:</t>
  </si>
  <si>
    <t>D = A + B +C</t>
  </si>
  <si>
    <t>SECTION D5:</t>
  </si>
  <si>
    <t>SECTION D1:</t>
  </si>
  <si>
    <t>It does not include the 5% cash reserve maintained with the Central Bank.</t>
  </si>
  <si>
    <t>Marketable securities should include those securities that can be readily sold/liquidated.  The amount should be reported at current market value.</t>
  </si>
  <si>
    <t>Outstanding balance maturating in less than two years.</t>
  </si>
  <si>
    <t>Provided it is not maturing in less than two years, and excluding repayments during that period.</t>
  </si>
  <si>
    <t>Including subsidiaries and overseas branches.</t>
  </si>
  <si>
    <t>Bahrain operations only excluding overseas branches.</t>
  </si>
  <si>
    <t>SECTION D2:</t>
  </si>
  <si>
    <t>MATURITY PROFILE</t>
  </si>
  <si>
    <t>Assets</t>
  </si>
  <si>
    <t>Liabilities</t>
  </si>
  <si>
    <t>Net</t>
  </si>
  <si>
    <t>Maturity Band</t>
  </si>
  <si>
    <t>Assets less liabilities</t>
  </si>
  <si>
    <t>SECTION D3:</t>
  </si>
  <si>
    <t>25 LARGEST BANK DEPOSITORS</t>
  </si>
  <si>
    <t>#</t>
  </si>
  <si>
    <t xml:space="preserve">Amount </t>
  </si>
  <si>
    <t>SECTION D4:</t>
  </si>
  <si>
    <t>25 LARGEST NON-BANK DEPOSITORS</t>
  </si>
  <si>
    <t>SECTION C3:</t>
  </si>
  <si>
    <t>FVTPL Investments</t>
  </si>
  <si>
    <t>Specific provisions are those created against an identified loss or demonstrable deterioration in the value of a particular asset and should include the discounting of future cash flows.</t>
  </si>
  <si>
    <t>SECTION C4:</t>
  </si>
  <si>
    <t>Balance at reporting date (3 - 4.1 - 4.2 - 5)</t>
  </si>
  <si>
    <t>Limit</t>
  </si>
  <si>
    <t>amount</t>
  </si>
  <si>
    <t>Includes total limit for on balance sheet items and commitments, and the credit equivalent amount in case of derivatives.</t>
  </si>
  <si>
    <t>Includes book value (net of specific provisions) of on balance sheet items and commitments, and the credit equivalent amount in case of derivatives.</t>
  </si>
  <si>
    <t>SECTION C6:</t>
  </si>
  <si>
    <t>Fill in this item ONLY if the Bank reports on a consolidated basis.</t>
  </si>
  <si>
    <t xml:space="preserve">1. </t>
  </si>
  <si>
    <t>D.1.1.2</t>
  </si>
  <si>
    <t>D.1.1.1</t>
  </si>
  <si>
    <t>INVESTMENT ANALYSIS</t>
  </si>
  <si>
    <t>Market Value</t>
  </si>
  <si>
    <t>SECTION C2:</t>
  </si>
  <si>
    <t>Total Assets (3.1 to 3.11 inclusive)</t>
  </si>
  <si>
    <t>Expected Credit Losses (ECL) / Specific Provisions</t>
  </si>
  <si>
    <t>Less: Specific Provisions</t>
  </si>
  <si>
    <t>ECL Stage 1</t>
  </si>
  <si>
    <t>ECL Stage 2</t>
  </si>
  <si>
    <t>Transfer to retained earnings on sale or write-off</t>
  </si>
  <si>
    <t>Specific Provisions</t>
  </si>
  <si>
    <t>Investments at Amortized Cost</t>
  </si>
  <si>
    <t>Investments at FVOCI</t>
  </si>
  <si>
    <t>against other financial assets, contingent liabilities and commitments</t>
  </si>
  <si>
    <t>Debt</t>
  </si>
  <si>
    <t>Other Financial Assets and Off-Balance Sheet Items</t>
  </si>
  <si>
    <t>Debt instruments</t>
  </si>
  <si>
    <t>Equity securities</t>
  </si>
  <si>
    <t>D = A + B + C</t>
  </si>
  <si>
    <t xml:space="preserve">ECL / Specific provision </t>
  </si>
  <si>
    <t>Stage</t>
  </si>
  <si>
    <t>Stages</t>
  </si>
  <si>
    <t>7.4</t>
  </si>
  <si>
    <t>Unrealized gains/(losses) remaining in closing retained earnings (7.1 - 7.2 + 7.3)</t>
  </si>
  <si>
    <t>Total interest income (1 to 3 inclusive)</t>
  </si>
  <si>
    <t>Total interest expense (5 to 7 inclusive)</t>
  </si>
  <si>
    <t>Net interest income/(loss) (4 minus 8)</t>
  </si>
  <si>
    <t>Other Financial Assets</t>
  </si>
  <si>
    <t>Total on-balance sheet (Financial Assets) (1.1.1 + 1.1.2 + 1.1.3)</t>
  </si>
  <si>
    <t>INTEREST IN ASSOCIATED COMPANIES (Cost)</t>
  </si>
  <si>
    <t>INTEREST IN UNCONSOLIDATED SUBSIDIARIES (Cost)</t>
  </si>
  <si>
    <t>INTEREST IN CONSOLIDATED SUBSIDIARIES (Cost)</t>
  </si>
  <si>
    <t xml:space="preserve">Expected Credit Losses </t>
  </si>
  <si>
    <t>Total ECL</t>
  </si>
  <si>
    <t>Net remeasurement of loss allowance</t>
  </si>
  <si>
    <t>Write-backs / recoveries</t>
  </si>
  <si>
    <t>Balance at reporting date</t>
  </si>
  <si>
    <t>Changes due to financial assets recognised  in opening balance that have:</t>
  </si>
  <si>
    <t>3.2.1</t>
  </si>
  <si>
    <t>3.2.2</t>
  </si>
  <si>
    <t>3.2.3</t>
  </si>
  <si>
    <t>2.2.1</t>
  </si>
  <si>
    <t>2.2.2</t>
  </si>
  <si>
    <t>2.2.3</t>
  </si>
  <si>
    <t>Transfer to stage 1</t>
  </si>
  <si>
    <t>Transfer to stage 2</t>
  </si>
  <si>
    <t>Transfer to stage 3</t>
  </si>
  <si>
    <t>CONFIDENTIAL</t>
  </si>
  <si>
    <t>Quarterly Prudential Information Report for Submission to the Central Bank of Bahrain in Accordance with the Capital Adequacy Module for Conventional Banks in Bahrain</t>
  </si>
  <si>
    <t xml:space="preserve">For the quarter ending on </t>
  </si>
  <si>
    <t>Name of Bank</t>
  </si>
  <si>
    <t>Date of Submission</t>
  </si>
  <si>
    <t>We certify that this return is, to the best of our knowledge and belief, correct.</t>
  </si>
  <si>
    <t>Name of person filing the return</t>
  </si>
  <si>
    <t>Designation</t>
  </si>
  <si>
    <t>Contact number in case of query by the Central Bank of Bahrain</t>
  </si>
  <si>
    <t>Capital</t>
  </si>
  <si>
    <t>Subordinated debt</t>
  </si>
  <si>
    <t>25.a</t>
  </si>
  <si>
    <t>25.b</t>
  </si>
  <si>
    <t>25.c</t>
  </si>
  <si>
    <t>Total capital items (1.1 to 1.12 inclusive)</t>
  </si>
  <si>
    <t>Total income (9 + 19)</t>
  </si>
  <si>
    <t>Total non-interest income (10 to 18 inclusive)</t>
  </si>
  <si>
    <t>Total provisions charge (25.a + 25.b + 25.c)</t>
  </si>
  <si>
    <t>Total operating costs (21 to 25)</t>
  </si>
  <si>
    <t>Net operating profit/(loss) (20 minus 26)</t>
  </si>
  <si>
    <t>Net profit (27 to 28 inclusive)</t>
  </si>
  <si>
    <t>i.9</t>
  </si>
  <si>
    <t>i.9.3</t>
  </si>
  <si>
    <t>i.9.4</t>
  </si>
  <si>
    <t>i.10.1</t>
  </si>
  <si>
    <t>Principal &amp; Interest outstanding Stage 1</t>
  </si>
  <si>
    <t>Principal &amp; Interest outstanding Stage 2</t>
  </si>
  <si>
    <t>i.10.1.1</t>
  </si>
  <si>
    <t>i.10.1.2</t>
  </si>
  <si>
    <t>i.10.1.3</t>
  </si>
  <si>
    <t>i.10.1.4</t>
  </si>
  <si>
    <t>i.10.1.5</t>
  </si>
  <si>
    <t>i.10.1.6</t>
  </si>
  <si>
    <t>i.10.1.7</t>
  </si>
  <si>
    <t>i.10.1.8</t>
  </si>
  <si>
    <t>i.10.1.9</t>
  </si>
  <si>
    <t>i.10.1.10</t>
  </si>
  <si>
    <t>i.10.1.11</t>
  </si>
  <si>
    <t>i.10.1.12</t>
  </si>
  <si>
    <t>i.10.1.13</t>
  </si>
  <si>
    <t>i.10.1.14</t>
  </si>
  <si>
    <t>i.10.1.15</t>
  </si>
  <si>
    <t>Total Receivables by Sector (i.10.1.1 to i.10.1.14 inclusive)</t>
  </si>
  <si>
    <t>i.10.2</t>
  </si>
  <si>
    <t>Analysis by Econmic Sectors</t>
  </si>
  <si>
    <t>i.10.2.1</t>
  </si>
  <si>
    <t>Small and medium-sized enterprises</t>
  </si>
  <si>
    <t xml:space="preserve">CLASSIFICATION OF LOANS AND ADVANCES </t>
  </si>
  <si>
    <t>INVESTMENTS</t>
  </si>
  <si>
    <t>PROVISIONS FOR LOSSES</t>
  </si>
  <si>
    <t>MOVEMENT IN FAIR VALUE OF FINANCIAL INSTRUMENTS &amp; CASH FLOW HEDGES</t>
  </si>
  <si>
    <t>LARGEST BANK EXPOSURES (INCLUDING OFF-BALANCE SHEET ITEMS)</t>
  </si>
  <si>
    <t>LARGEST NON-BANK EXPOSURES (INCLUDING OFF-BALANCE SHEET ITEMS)</t>
  </si>
  <si>
    <t>Certificates of deposit issued</t>
  </si>
  <si>
    <t>NET STABLE FUNDS (iii.1 to iii.4 less iii.5 to iii.7 inclusive)</t>
  </si>
  <si>
    <t>LIQUIDITY</t>
  </si>
  <si>
    <t>Contractual standby facilities made available to the bank by other banks.</t>
  </si>
  <si>
    <t>OTHER ITEMS</t>
  </si>
  <si>
    <t>Total Exposure to Real Estate</t>
  </si>
  <si>
    <t>iii.9</t>
  </si>
  <si>
    <t>Total Real Estate Investment  Exposure</t>
  </si>
  <si>
    <t>iii.7.2</t>
  </si>
  <si>
    <t>iii.7.1</t>
  </si>
  <si>
    <t>iii.6.4</t>
  </si>
  <si>
    <t>iii.6.3</t>
  </si>
  <si>
    <t>iii.6.2</t>
  </si>
  <si>
    <t>iii.6.1</t>
  </si>
  <si>
    <t>iii.4.4</t>
  </si>
  <si>
    <t>iii.4.3</t>
  </si>
  <si>
    <t>iii.4.2</t>
  </si>
  <si>
    <t>iii.4.1</t>
  </si>
  <si>
    <t>Outside Bahrain</t>
  </si>
  <si>
    <t>iii.3.2</t>
  </si>
  <si>
    <t>Inside Bahrain</t>
  </si>
  <si>
    <t>iii.3.1</t>
  </si>
  <si>
    <t xml:space="preserve">                           Corporates</t>
  </si>
  <si>
    <t>iii.2.4</t>
  </si>
  <si>
    <t>iii.2.3</t>
  </si>
  <si>
    <t xml:space="preserve">                          Corporates</t>
  </si>
  <si>
    <t>iii.2.2</t>
  </si>
  <si>
    <t>iii.2.1</t>
  </si>
  <si>
    <t>iii.1.4</t>
  </si>
  <si>
    <t>iii.1.3</t>
  </si>
  <si>
    <t>iii.1.2</t>
  </si>
  <si>
    <t>iii.1.1</t>
  </si>
  <si>
    <t>Financing Investment in Real Estate</t>
  </si>
  <si>
    <t>Out-standing</t>
  </si>
  <si>
    <t>REAL ESTATE EXPOSURES</t>
  </si>
  <si>
    <t>Exposures to related parties</t>
  </si>
  <si>
    <t>EXPOSURES TO CONNECTED COUNTERPARTIES (INCLUDING OFF-BALANCE SHEET ITEMS)</t>
  </si>
  <si>
    <t>Net claims/(liabilities) (i.1.1 - i.2.1)</t>
  </si>
  <si>
    <t>Claims on:</t>
  </si>
  <si>
    <t>RELATED PARTY TRANSACTIONS</t>
  </si>
  <si>
    <t>QUARTERLY PRUDENTIAL INFORMATION REPORT FOR BRANCHES OF FOREIGN  BANKS</t>
  </si>
  <si>
    <t>CUMULATIVE PROFIT &amp; LOSS ACCOUNT FOR CURRENT YEAR</t>
  </si>
  <si>
    <t>TRADING BOOK VS. BANKING BOOK</t>
  </si>
  <si>
    <t>BALANCE SHEET ITEMS</t>
  </si>
  <si>
    <t>Gearing Ratio</t>
  </si>
  <si>
    <t>Gearing Ratio Excluding Connected Deposits</t>
  </si>
  <si>
    <t>GEARING RATIO</t>
  </si>
  <si>
    <t>Total Assets</t>
  </si>
  <si>
    <t>% of Total Assets</t>
  </si>
  <si>
    <t>Total capital and non-capital items (1.13 + 2.11)</t>
  </si>
  <si>
    <t>SECTION B5:</t>
  </si>
  <si>
    <t>SECTION B6:</t>
  </si>
  <si>
    <t>Net outstanding (i.9.1 - i.9.2)</t>
  </si>
  <si>
    <t>D.</t>
  </si>
  <si>
    <t>D.1.1.3</t>
  </si>
  <si>
    <t>D.2</t>
  </si>
  <si>
    <t>D.2.1</t>
  </si>
  <si>
    <t>D.2.2</t>
  </si>
  <si>
    <t>D.2.3</t>
  </si>
  <si>
    <t>D.3</t>
  </si>
  <si>
    <t>D.4</t>
  </si>
  <si>
    <t>D.5</t>
  </si>
  <si>
    <t>Maturity Date</t>
  </si>
  <si>
    <t xml:space="preserve">Maturity Date </t>
  </si>
  <si>
    <t xml:space="preserve">RELATED PARTIES TRANSACTIONS, LARGE EXPOSURES, REAL ESTATE EXPOSURES AND OTHER ITEMS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</si>
</sst>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_-* #,##0_-;_-* #,##0\-;_-* &quot;-&quot;??_-;_-@_-"/>
    <numFmt numFmtId="167" formatCode="0.000%"/>
  </numFmts>
  <fonts count="22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sz val="8"/>
      <name val="Arial Black"/>
      <family val="2"/>
    </font>
    <font>
      <b/>
      <sz val="8"/>
      <name val="Arial Black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9"/>
      <name val="Arial"/>
      <family val="2"/>
    </font>
    <font>
      <sz val="8"/>
      <color indexed="8"/>
      <name val="Arial Black"/>
      <family val="2"/>
    </font>
    <font>
      <sz val="20"/>
      <name val="Arial"/>
      <family val="2"/>
    </font>
    <font>
      <sz val="20"/>
      <name val="Arial Black"/>
      <family val="2"/>
    </font>
    <font>
      <b/>
      <sz val="20"/>
      <name val="Arial"/>
      <family val="2"/>
    </font>
    <font>
      <sz val="14"/>
      <name val="Arial Black"/>
      <family val="2"/>
    </font>
    <font>
      <b/>
      <sz val="10"/>
      <color indexed="9"/>
      <name val="Arial"/>
      <family val="2"/>
    </font>
    <font>
      <sz val="10"/>
      <name val="Arial"/>
      <charset val="178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0" fillId="0" borderId="0"/>
  </cellStyleXfs>
  <cellXfs count="466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 applyBorder="1" applyProtection="1">
      <protection hidden="1"/>
    </xf>
    <xf numFmtId="0" fontId="3" fillId="0" borderId="0" xfId="1" applyFont="1" applyFill="1" applyProtection="1">
      <protection hidden="1"/>
    </xf>
    <xf numFmtId="49" fontId="3" fillId="0" borderId="0" xfId="1" applyNumberFormat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41" fontId="4" fillId="2" borderId="9" xfId="2" applyNumberFormat="1" applyFont="1" applyFill="1" applyBorder="1" applyProtection="1">
      <protection hidden="1"/>
    </xf>
    <xf numFmtId="41" fontId="4" fillId="0" borderId="0" xfId="2" applyNumberFormat="1" applyFont="1" applyFill="1" applyBorder="1" applyProtection="1">
      <protection hidden="1"/>
    </xf>
    <xf numFmtId="41" fontId="3" fillId="0" borderId="0" xfId="1" applyNumberFormat="1" applyFont="1" applyFill="1" applyBorder="1" applyProtection="1">
      <protection hidden="1"/>
    </xf>
    <xf numFmtId="41" fontId="3" fillId="4" borderId="1" xfId="5" applyNumberFormat="1" applyFont="1" applyFill="1" applyBorder="1" applyProtection="1">
      <protection locked="0"/>
    </xf>
    <xf numFmtId="41" fontId="3" fillId="0" borderId="0" xfId="2" applyNumberFormat="1" applyFont="1" applyFill="1" applyBorder="1" applyProtection="1">
      <protection locked="0" hidden="1"/>
    </xf>
    <xf numFmtId="0" fontId="3" fillId="0" borderId="0" xfId="1" quotePrefix="1" applyFont="1" applyFill="1" applyBorder="1" applyAlignment="1" applyProtection="1">
      <alignment horizontal="center" vertical="top"/>
      <protection hidden="1"/>
    </xf>
    <xf numFmtId="0" fontId="3" fillId="0" borderId="0" xfId="1" applyFont="1" applyFill="1" applyBorder="1" applyAlignment="1" applyProtection="1">
      <alignment vertical="top" wrapText="1"/>
      <protection hidden="1"/>
    </xf>
    <xf numFmtId="41" fontId="3" fillId="0" borderId="0" xfId="2" applyNumberFormat="1" applyFont="1" applyFill="1" applyBorder="1" applyProtection="1">
      <protection hidden="1"/>
    </xf>
    <xf numFmtId="41" fontId="3" fillId="0" borderId="0" xfId="1" applyNumberFormat="1" applyFont="1" applyBorder="1" applyProtection="1"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41" fontId="4" fillId="0" borderId="0" xfId="1" applyNumberFormat="1" applyFont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3" fillId="0" borderId="0" xfId="1" quotePrefix="1" applyFont="1" applyFill="1" applyBorder="1" applyProtection="1"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49" fontId="3" fillId="0" borderId="0" xfId="1" applyNumberFormat="1" applyFont="1" applyBorder="1" applyProtection="1"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7" fillId="0" borderId="0" xfId="8" applyFont="1" applyAlignment="1" applyProtection="1">
      <alignment horizontal="right"/>
      <protection hidden="1"/>
    </xf>
    <xf numFmtId="39" fontId="3" fillId="0" borderId="0" xfId="6" applyNumberFormat="1" applyFont="1" applyBorder="1" applyProtection="1">
      <protection hidden="1"/>
    </xf>
    <xf numFmtId="0" fontId="7" fillId="0" borderId="0" xfId="6" applyFont="1" applyBorder="1" applyAlignment="1" applyProtection="1">
      <protection hidden="1"/>
    </xf>
    <xf numFmtId="0" fontId="4" fillId="2" borderId="9" xfId="6" applyFont="1" applyFill="1" applyBorder="1" applyAlignment="1" applyProtection="1">
      <alignment horizontal="center"/>
      <protection hidden="1"/>
    </xf>
    <xf numFmtId="0" fontId="7" fillId="0" borderId="0" xfId="6" applyFont="1" applyBorder="1" applyAlignment="1" applyProtection="1">
      <alignment horizontal="right"/>
      <protection hidden="1"/>
    </xf>
    <xf numFmtId="39" fontId="3" fillId="0" borderId="0" xfId="6" applyNumberFormat="1" applyFont="1" applyBorder="1" applyAlignment="1" applyProtection="1">
      <alignment horizontal="center"/>
      <protection hidden="1"/>
    </xf>
    <xf numFmtId="0" fontId="3" fillId="0" borderId="0" xfId="6" applyFont="1" applyBorder="1" applyAlignment="1" applyProtection="1">
      <alignment horizontal="justify" vertical="top"/>
      <protection hidden="1"/>
    </xf>
    <xf numFmtId="0" fontId="3" fillId="0" borderId="0" xfId="6" quotePrefix="1" applyFont="1" applyBorder="1" applyAlignment="1" applyProtection="1">
      <alignment horizontal="center" vertical="top"/>
      <protection hidden="1"/>
    </xf>
    <xf numFmtId="0" fontId="3" fillId="0" borderId="0" xfId="6" applyFont="1" applyBorder="1" applyProtection="1">
      <protection hidden="1"/>
    </xf>
    <xf numFmtId="39" fontId="3" fillId="0" borderId="0" xfId="6" applyNumberFormat="1" applyFont="1" applyBorder="1" applyAlignment="1" applyProtection="1">
      <protection hidden="1"/>
    </xf>
    <xf numFmtId="39" fontId="4" fillId="4" borderId="9" xfId="6" applyNumberFormat="1" applyFont="1" applyFill="1" applyBorder="1" applyAlignment="1" applyProtection="1">
      <alignment horizontal="left" vertical="top"/>
      <protection hidden="1"/>
    </xf>
    <xf numFmtId="39" fontId="4" fillId="0" borderId="0" xfId="6" applyNumberFormat="1" applyFont="1" applyBorder="1" applyAlignment="1" applyProtection="1">
      <alignment horizontal="left" vertical="top"/>
      <protection hidden="1"/>
    </xf>
    <xf numFmtId="0" fontId="3" fillId="0" borderId="0" xfId="6" applyFont="1" applyFill="1" applyBorder="1" applyProtection="1">
      <protection hidden="1"/>
    </xf>
    <xf numFmtId="0" fontId="3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3" fillId="0" borderId="0" xfId="6" applyFont="1" applyFill="1" applyProtection="1">
      <protection hidden="1"/>
    </xf>
    <xf numFmtId="0" fontId="4" fillId="0" borderId="0" xfId="6" applyFont="1" applyFill="1" applyProtection="1">
      <protection hidden="1"/>
    </xf>
    <xf numFmtId="0" fontId="6" fillId="5" borderId="20" xfId="6" applyFont="1" applyFill="1" applyBorder="1" applyAlignment="1" applyProtection="1">
      <alignment horizontal="center" vertical="center" wrapText="1"/>
      <protection hidden="1"/>
    </xf>
    <xf numFmtId="0" fontId="6" fillId="0" borderId="32" xfId="6" applyFont="1" applyFill="1" applyBorder="1" applyAlignment="1" applyProtection="1">
      <alignment horizontal="left" vertical="center"/>
      <protection hidden="1"/>
    </xf>
    <xf numFmtId="0" fontId="4" fillId="0" borderId="0" xfId="6" applyFont="1" applyBorder="1" applyProtection="1">
      <protection hidden="1"/>
    </xf>
    <xf numFmtId="0" fontId="3" fillId="3" borderId="0" xfId="6" applyFont="1" applyFill="1" applyProtection="1">
      <protection hidden="1"/>
    </xf>
    <xf numFmtId="0" fontId="6" fillId="5" borderId="13" xfId="6" applyFont="1" applyFill="1" applyBorder="1" applyAlignment="1" applyProtection="1">
      <alignment horizontal="center" vertical="center" wrapText="1"/>
      <protection hidden="1"/>
    </xf>
    <xf numFmtId="0" fontId="6" fillId="5" borderId="14" xfId="6" applyFont="1" applyFill="1" applyBorder="1" applyAlignment="1" applyProtection="1">
      <alignment horizontal="center" vertical="center" wrapText="1"/>
      <protection hidden="1"/>
    </xf>
    <xf numFmtId="0" fontId="6" fillId="5" borderId="15" xfId="6" applyFont="1" applyFill="1" applyBorder="1" applyAlignment="1" applyProtection="1">
      <alignment horizontal="center" vertical="center" wrapText="1"/>
      <protection hidden="1"/>
    </xf>
    <xf numFmtId="0" fontId="3" fillId="0" borderId="0" xfId="6" applyFont="1" applyAlignment="1" applyProtection="1">
      <alignment horizontal="center"/>
      <protection hidden="1"/>
    </xf>
    <xf numFmtId="39" fontId="4" fillId="2" borderId="9" xfId="6" applyNumberFormat="1" applyFont="1" applyFill="1" applyBorder="1" applyAlignment="1" applyProtection="1">
      <alignment horizontal="left" vertical="top"/>
      <protection hidden="1"/>
    </xf>
    <xf numFmtId="39" fontId="4" fillId="0" borderId="0" xfId="6" applyNumberFormat="1" applyFont="1" applyFill="1" applyBorder="1" applyAlignment="1" applyProtection="1">
      <alignment horizontal="left" vertical="top" wrapText="1"/>
      <protection hidden="1"/>
    </xf>
    <xf numFmtId="39" fontId="4" fillId="0" borderId="0" xfId="6" applyNumberFormat="1" applyFont="1" applyBorder="1" applyAlignment="1" applyProtection="1">
      <alignment horizontal="left" vertical="top" wrapText="1"/>
      <protection hidden="1"/>
    </xf>
    <xf numFmtId="0" fontId="3" fillId="0" borderId="0" xfId="9" applyFont="1" applyAlignment="1" applyProtection="1">
      <alignment horizontal="left" indent="1"/>
      <protection hidden="1"/>
    </xf>
    <xf numFmtId="41" fontId="4" fillId="2" borderId="9" xfId="5" applyNumberFormat="1" applyFont="1" applyFill="1" applyBorder="1" applyProtection="1">
      <protection hidden="1"/>
    </xf>
    <xf numFmtId="0" fontId="4" fillId="0" borderId="0" xfId="6" quotePrefix="1" applyFont="1" applyProtection="1">
      <protection hidden="1"/>
    </xf>
    <xf numFmtId="49" fontId="3" fillId="4" borderId="1" xfId="5" applyNumberFormat="1" applyFont="1" applyFill="1" applyBorder="1" applyProtection="1">
      <protection locked="0" hidden="1"/>
    </xf>
    <xf numFmtId="0" fontId="3" fillId="0" borderId="0" xfId="6" quotePrefix="1" applyFont="1" applyProtection="1">
      <protection hidden="1"/>
    </xf>
    <xf numFmtId="0" fontId="4" fillId="0" borderId="0" xfId="9" applyFont="1" applyProtection="1">
      <protection hidden="1"/>
    </xf>
    <xf numFmtId="41" fontId="3" fillId="0" borderId="0" xfId="6" applyNumberFormat="1" applyFont="1" applyProtection="1">
      <protection hidden="1"/>
    </xf>
    <xf numFmtId="166" fontId="3" fillId="5" borderId="0" xfId="5" applyNumberFormat="1" applyFont="1" applyFill="1" applyAlignment="1" applyProtection="1">
      <alignment horizontal="center"/>
      <protection hidden="1"/>
    </xf>
    <xf numFmtId="166" fontId="3" fillId="0" borderId="0" xfId="5" applyNumberFormat="1" applyFont="1" applyFill="1" applyProtection="1">
      <protection hidden="1"/>
    </xf>
    <xf numFmtId="0" fontId="9" fillId="5" borderId="0" xfId="6" applyFont="1" applyFill="1" applyProtection="1">
      <protection hidden="1"/>
    </xf>
    <xf numFmtId="0" fontId="6" fillId="5" borderId="0" xfId="6" applyFont="1" applyFill="1" applyProtection="1">
      <protection hidden="1"/>
    </xf>
    <xf numFmtId="0" fontId="6" fillId="5" borderId="0" xfId="6" quotePrefix="1" applyFont="1" applyFill="1" applyProtection="1">
      <protection hidden="1"/>
    </xf>
    <xf numFmtId="0" fontId="3" fillId="0" borderId="0" xfId="9" applyFont="1" applyAlignment="1" applyProtection="1">
      <alignment horizontal="left" indent="2"/>
      <protection hidden="1"/>
    </xf>
    <xf numFmtId="41" fontId="3" fillId="0" borderId="0" xfId="5" applyNumberFormat="1" applyFont="1" applyProtection="1">
      <protection hidden="1"/>
    </xf>
    <xf numFmtId="0" fontId="3" fillId="0" borderId="0" xfId="9" applyFont="1" applyProtection="1">
      <protection hidden="1"/>
    </xf>
    <xf numFmtId="0" fontId="3" fillId="0" borderId="0" xfId="6" applyFont="1" applyBorder="1" applyAlignment="1" applyProtection="1">
      <alignment horizontal="center"/>
      <protection hidden="1"/>
    </xf>
    <xf numFmtId="166" fontId="3" fillId="0" borderId="0" xfId="5" applyNumberFormat="1" applyFont="1" applyProtection="1">
      <protection hidden="1"/>
    </xf>
    <xf numFmtId="0" fontId="4" fillId="4" borderId="9" xfId="6" applyFont="1" applyFill="1" applyBorder="1" applyAlignment="1" applyProtection="1">
      <alignment horizontal="center"/>
      <protection locked="0" hidden="1"/>
    </xf>
    <xf numFmtId="39" fontId="3" fillId="0" borderId="0" xfId="6" applyNumberFormat="1" applyFont="1" applyFill="1" applyBorder="1" applyAlignment="1" applyProtection="1">
      <alignment horizontal="justify" vertical="top" wrapText="1"/>
      <protection hidden="1"/>
    </xf>
    <xf numFmtId="39" fontId="3" fillId="0" borderId="0" xfId="6" applyNumberFormat="1" applyFont="1" applyFill="1" applyBorder="1" applyAlignment="1" applyProtection="1">
      <alignment horizontal="left" vertical="top" wrapText="1"/>
      <protection hidden="1"/>
    </xf>
    <xf numFmtId="41" fontId="3" fillId="0" borderId="0" xfId="5" applyNumberFormat="1" applyFont="1" applyFill="1" applyBorder="1" applyProtection="1">
      <protection locked="0" hidden="1"/>
    </xf>
    <xf numFmtId="41" fontId="3" fillId="0" borderId="0" xfId="6" applyNumberFormat="1" applyFont="1" applyFill="1" applyProtection="1">
      <protection hidden="1"/>
    </xf>
    <xf numFmtId="41" fontId="4" fillId="0" borderId="0" xfId="5" applyNumberFormat="1" applyFont="1" applyFill="1" applyBorder="1" applyProtection="1">
      <protection hidden="1"/>
    </xf>
    <xf numFmtId="41" fontId="3" fillId="0" borderId="0" xfId="5" applyNumberFormat="1" applyFont="1" applyFill="1" applyBorder="1" applyProtection="1">
      <protection hidden="1"/>
    </xf>
    <xf numFmtId="41" fontId="3" fillId="2" borderId="1" xfId="5" applyNumberFormat="1" applyFont="1" applyFill="1" applyBorder="1" applyProtection="1">
      <protection hidden="1"/>
    </xf>
    <xf numFmtId="49" fontId="3" fillId="4" borderId="0" xfId="5" applyNumberFormat="1" applyFont="1" applyFill="1" applyBorder="1" applyProtection="1">
      <protection locked="0" hidden="1"/>
    </xf>
    <xf numFmtId="0" fontId="4" fillId="0" borderId="0" xfId="6" quotePrefix="1" applyFont="1" applyFill="1" applyProtection="1">
      <protection hidden="1"/>
    </xf>
    <xf numFmtId="0" fontId="3" fillId="0" borderId="0" xfId="6" quotePrefix="1" applyFont="1" applyFill="1" applyProtection="1">
      <protection hidden="1"/>
    </xf>
    <xf numFmtId="41" fontId="3" fillId="0" borderId="25" xfId="5" applyNumberFormat="1" applyFont="1" applyFill="1" applyBorder="1" applyProtection="1">
      <protection hidden="1"/>
    </xf>
    <xf numFmtId="41" fontId="3" fillId="0" borderId="43" xfId="5" applyNumberFormat="1" applyFont="1" applyFill="1" applyBorder="1" applyProtection="1">
      <protection hidden="1"/>
    </xf>
    <xf numFmtId="166" fontId="3" fillId="5" borderId="0" xfId="5" applyNumberFormat="1" applyFont="1" applyFill="1" applyProtection="1">
      <protection hidden="1"/>
    </xf>
    <xf numFmtId="39" fontId="4" fillId="0" borderId="0" xfId="6" applyNumberFormat="1" applyFont="1" applyBorder="1" applyAlignment="1" applyProtection="1">
      <protection hidden="1"/>
    </xf>
    <xf numFmtId="39" fontId="3" fillId="0" borderId="0" xfId="6" applyNumberFormat="1" applyFont="1" applyFill="1" applyBorder="1" applyAlignment="1" applyProtection="1">
      <alignment vertical="top" wrapText="1"/>
      <protection hidden="1"/>
    </xf>
    <xf numFmtId="0" fontId="6" fillId="5" borderId="35" xfId="0" applyFont="1" applyFill="1" applyBorder="1" applyAlignment="1" applyProtection="1">
      <alignment horizontal="center" vertical="center" wrapText="1"/>
      <protection hidden="1"/>
    </xf>
    <xf numFmtId="0" fontId="6" fillId="5" borderId="20" xfId="0" applyFont="1" applyFill="1" applyBorder="1" applyAlignment="1" applyProtection="1">
      <alignment horizontal="center" vertical="center" wrapText="1"/>
      <protection hidden="1"/>
    </xf>
    <xf numFmtId="0" fontId="6" fillId="0" borderId="32" xfId="0" applyFont="1" applyFill="1" applyBorder="1" applyAlignment="1" applyProtection="1">
      <alignment horizontal="left" vertical="center"/>
      <protection hidden="1"/>
    </xf>
    <xf numFmtId="0" fontId="6" fillId="0" borderId="45" xfId="0" applyFont="1" applyFill="1" applyBorder="1" applyAlignment="1" applyProtection="1">
      <alignment horizontal="left" vertical="center"/>
      <protection hidden="1"/>
    </xf>
    <xf numFmtId="0" fontId="3" fillId="0" borderId="0" xfId="10" applyFont="1" applyProtection="1">
      <protection hidden="1"/>
    </xf>
    <xf numFmtId="0" fontId="7" fillId="0" borderId="0" xfId="10" applyFont="1" applyBorder="1" applyAlignment="1" applyProtection="1">
      <protection hidden="1"/>
    </xf>
    <xf numFmtId="0" fontId="3" fillId="0" borderId="0" xfId="10" applyFont="1" applyBorder="1" applyProtection="1">
      <protection hidden="1"/>
    </xf>
    <xf numFmtId="49" fontId="3" fillId="0" borderId="0" xfId="10" applyNumberFormat="1" applyFont="1" applyProtection="1">
      <protection hidden="1"/>
    </xf>
    <xf numFmtId="0" fontId="3" fillId="0" borderId="0" xfId="10" applyFont="1" applyFill="1" applyProtection="1">
      <protection hidden="1"/>
    </xf>
    <xf numFmtId="0" fontId="7" fillId="0" borderId="0" xfId="10" applyFont="1" applyBorder="1" applyAlignment="1" applyProtection="1">
      <alignment horizontal="right"/>
      <protection hidden="1"/>
    </xf>
    <xf numFmtId="0" fontId="4" fillId="2" borderId="9" xfId="10" applyFont="1" applyFill="1" applyBorder="1" applyAlignment="1" applyProtection="1">
      <alignment horizontal="center"/>
      <protection hidden="1"/>
    </xf>
    <xf numFmtId="0" fontId="3" fillId="0" borderId="0" xfId="10" applyFont="1" applyAlignment="1" applyProtection="1">
      <alignment horizontal="center" vertical="center" wrapText="1"/>
      <protection hidden="1"/>
    </xf>
    <xf numFmtId="49" fontId="3" fillId="0" borderId="0" xfId="10" applyNumberFormat="1" applyFont="1" applyBorder="1" applyAlignment="1" applyProtection="1">
      <alignment horizontal="center" vertical="center" wrapText="1"/>
      <protection hidden="1"/>
    </xf>
    <xf numFmtId="49" fontId="6" fillId="5" borderId="15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14" xfId="10" applyNumberFormat="1" applyFont="1" applyFill="1" applyBorder="1" applyAlignment="1" applyProtection="1">
      <alignment horizontal="center" vertical="center" wrapText="1"/>
      <protection hidden="1"/>
    </xf>
    <xf numFmtId="0" fontId="6" fillId="5" borderId="14" xfId="10" applyFont="1" applyFill="1" applyBorder="1" applyAlignment="1" applyProtection="1">
      <alignment horizontal="center" vertical="center" wrapText="1"/>
      <protection hidden="1"/>
    </xf>
    <xf numFmtId="0" fontId="6" fillId="5" borderId="13" xfId="10" applyFont="1" applyFill="1" applyBorder="1" applyAlignment="1" applyProtection="1">
      <alignment horizontal="center" vertical="center" wrapText="1"/>
      <protection hidden="1"/>
    </xf>
    <xf numFmtId="49" fontId="6" fillId="0" borderId="0" xfId="1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0" applyFont="1" applyFill="1" applyBorder="1" applyAlignment="1" applyProtection="1">
      <alignment horizontal="center" vertical="center" wrapText="1"/>
      <protection hidden="1"/>
    </xf>
    <xf numFmtId="49" fontId="4" fillId="0" borderId="0" xfId="10" applyNumberFormat="1" applyFont="1" applyBorder="1" applyAlignment="1" applyProtection="1">
      <alignment horizontal="center" vertical="center" wrapText="1"/>
      <protection hidden="1"/>
    </xf>
    <xf numFmtId="0" fontId="3" fillId="0" borderId="0" xfId="10" applyFont="1" applyBorder="1" applyAlignment="1" applyProtection="1">
      <alignment horizontal="center" vertical="center" wrapText="1"/>
      <protection hidden="1"/>
    </xf>
    <xf numFmtId="0" fontId="3" fillId="0" borderId="0" xfId="10" applyFont="1" applyAlignment="1" applyProtection="1">
      <protection hidden="1"/>
    </xf>
    <xf numFmtId="49" fontId="3" fillId="0" borderId="0" xfId="10" applyNumberFormat="1" applyFont="1" applyBorder="1" applyAlignment="1" applyProtection="1">
      <protection hidden="1"/>
    </xf>
    <xf numFmtId="49" fontId="3" fillId="0" borderId="0" xfId="10" applyNumberFormat="1" applyFont="1" applyAlignment="1" applyProtection="1">
      <protection hidden="1"/>
    </xf>
    <xf numFmtId="0" fontId="3" fillId="0" borderId="0" xfId="10" applyFont="1" applyBorder="1" applyAlignment="1" applyProtection="1">
      <protection hidden="1"/>
    </xf>
    <xf numFmtId="49" fontId="4" fillId="0" borderId="0" xfId="10" applyNumberFormat="1" applyFont="1" applyBorder="1" applyAlignment="1" applyProtection="1">
      <alignment horizontal="left"/>
      <protection hidden="1"/>
    </xf>
    <xf numFmtId="0" fontId="4" fillId="0" borderId="0" xfId="10" applyFont="1" applyBorder="1" applyAlignment="1" applyProtection="1">
      <alignment horizontal="center"/>
      <protection hidden="1"/>
    </xf>
    <xf numFmtId="0" fontId="4" fillId="0" borderId="0" xfId="10" applyFont="1" applyFill="1" applyBorder="1" applyAlignment="1" applyProtection="1">
      <alignment horizontal="center"/>
      <protection hidden="1"/>
    </xf>
    <xf numFmtId="0" fontId="3" fillId="0" borderId="0" xfId="10" applyFont="1" applyFill="1" applyBorder="1" applyAlignment="1" applyProtection="1">
      <protection hidden="1"/>
    </xf>
    <xf numFmtId="0" fontId="10" fillId="0" borderId="0" xfId="10" applyFont="1" applyBorder="1" applyAlignment="1" applyProtection="1">
      <alignment horizontal="right"/>
      <protection hidden="1"/>
    </xf>
    <xf numFmtId="0" fontId="3" fillId="0" borderId="0" xfId="10" applyFont="1" applyAlignment="1" applyProtection="1">
      <alignment horizontal="left"/>
      <protection hidden="1"/>
    </xf>
    <xf numFmtId="49" fontId="4" fillId="0" borderId="0" xfId="10" applyNumberFormat="1" applyFont="1" applyFill="1" applyBorder="1" applyAlignment="1" applyProtection="1">
      <protection hidden="1"/>
    </xf>
    <xf numFmtId="41" fontId="3" fillId="4" borderId="1" xfId="11" applyNumberFormat="1" applyFont="1" applyFill="1" applyBorder="1" applyAlignment="1" applyProtection="1">
      <protection locked="0"/>
    </xf>
    <xf numFmtId="41" fontId="3" fillId="0" borderId="46" xfId="11" applyNumberFormat="1" applyFont="1" applyFill="1" applyBorder="1" applyAlignment="1" applyProtection="1">
      <protection locked="0"/>
    </xf>
    <xf numFmtId="41" fontId="3" fillId="0" borderId="0" xfId="11" applyNumberFormat="1" applyFont="1" applyBorder="1" applyAlignment="1" applyProtection="1">
      <protection hidden="1"/>
    </xf>
    <xf numFmtId="41" fontId="3" fillId="2" borderId="9" xfId="11" applyNumberFormat="1" applyFont="1" applyFill="1" applyBorder="1" applyAlignment="1" applyProtection="1">
      <protection hidden="1"/>
    </xf>
    <xf numFmtId="41" fontId="3" fillId="0" borderId="0" xfId="11" applyNumberFormat="1" applyFont="1" applyFill="1" applyBorder="1" applyAlignment="1" applyProtection="1">
      <protection hidden="1"/>
    </xf>
    <xf numFmtId="165" fontId="6" fillId="0" borderId="0" xfId="11" applyNumberFormat="1" applyFont="1" applyFill="1" applyBorder="1" applyAlignment="1" applyProtection="1">
      <protection hidden="1"/>
    </xf>
    <xf numFmtId="0" fontId="3" fillId="0" borderId="0" xfId="10" applyFont="1" applyFill="1" applyAlignment="1" applyProtection="1">
      <alignment horizontal="left"/>
      <protection hidden="1"/>
    </xf>
    <xf numFmtId="165" fontId="6" fillId="0" borderId="0" xfId="11" applyNumberFormat="1" applyFont="1" applyFill="1" applyBorder="1" applyAlignment="1" applyProtection="1">
      <alignment horizontal="left"/>
      <protection hidden="1"/>
    </xf>
    <xf numFmtId="41" fontId="4" fillId="0" borderId="0" xfId="11" applyNumberFormat="1" applyFont="1" applyFill="1" applyBorder="1" applyAlignment="1" applyProtection="1">
      <protection hidden="1"/>
    </xf>
    <xf numFmtId="0" fontId="4" fillId="0" borderId="0" xfId="10" applyFont="1" applyFill="1" applyBorder="1" applyAlignment="1" applyProtection="1">
      <protection hidden="1"/>
    </xf>
    <xf numFmtId="0" fontId="4" fillId="0" borderId="0" xfId="10" applyFont="1" applyFill="1" applyAlignment="1" applyProtection="1">
      <protection hidden="1"/>
    </xf>
    <xf numFmtId="0" fontId="4" fillId="0" borderId="0" xfId="10" applyFont="1" applyFill="1" applyAlignment="1" applyProtection="1">
      <alignment horizontal="left"/>
      <protection hidden="1"/>
    </xf>
    <xf numFmtId="49" fontId="4" fillId="0" borderId="0" xfId="10" applyNumberFormat="1" applyFont="1" applyFill="1" applyBorder="1" applyAlignment="1" applyProtection="1">
      <alignment vertical="top"/>
      <protection hidden="1"/>
    </xf>
    <xf numFmtId="49" fontId="3" fillId="0" borderId="0" xfId="10" applyNumberFormat="1" applyFont="1" applyFill="1" applyBorder="1" applyAlignment="1" applyProtection="1">
      <alignment horizontal="left"/>
      <protection hidden="1"/>
    </xf>
    <xf numFmtId="41" fontId="4" fillId="2" borderId="9" xfId="11" applyNumberFormat="1" applyFont="1" applyFill="1" applyBorder="1" applyAlignment="1" applyProtection="1">
      <protection hidden="1"/>
    </xf>
    <xf numFmtId="0" fontId="3" fillId="0" borderId="0" xfId="10" applyFont="1" applyFill="1" applyBorder="1" applyAlignment="1" applyProtection="1">
      <alignment horizontal="center"/>
      <protection hidden="1"/>
    </xf>
    <xf numFmtId="0" fontId="3" fillId="0" borderId="0" xfId="10" applyFont="1" applyFill="1" applyAlignment="1" applyProtection="1">
      <protection hidden="1"/>
    </xf>
    <xf numFmtId="41" fontId="3" fillId="0" borderId="0" xfId="10" applyNumberFormat="1" applyFont="1" applyFill="1" applyBorder="1" applyAlignment="1" applyProtection="1">
      <protection hidden="1"/>
    </xf>
    <xf numFmtId="41" fontId="3" fillId="0" borderId="0" xfId="11" applyNumberFormat="1" applyFont="1" applyFill="1" applyBorder="1" applyAlignment="1" applyProtection="1">
      <protection locked="0"/>
    </xf>
    <xf numFmtId="49" fontId="3" fillId="0" borderId="0" xfId="10" applyNumberFormat="1" applyFont="1" applyFill="1" applyBorder="1" applyAlignment="1" applyProtection="1">
      <alignment horizontal="center"/>
      <protection hidden="1"/>
    </xf>
    <xf numFmtId="165" fontId="4" fillId="0" borderId="0" xfId="11" applyNumberFormat="1" applyFont="1" applyFill="1" applyBorder="1" applyAlignment="1" applyProtection="1">
      <protection hidden="1"/>
    </xf>
    <xf numFmtId="0" fontId="4" fillId="6" borderId="0" xfId="10" applyFont="1" applyFill="1" applyAlignment="1" applyProtection="1">
      <alignment horizontal="left"/>
      <protection hidden="1"/>
    </xf>
    <xf numFmtId="49" fontId="4" fillId="6" borderId="0" xfId="10" applyNumberFormat="1" applyFont="1" applyFill="1" applyBorder="1" applyAlignment="1" applyProtection="1">
      <protection hidden="1"/>
    </xf>
    <xf numFmtId="0" fontId="3" fillId="6" borderId="0" xfId="10" applyFont="1" applyFill="1" applyBorder="1" applyAlignment="1" applyProtection="1">
      <protection hidden="1"/>
    </xf>
    <xf numFmtId="0" fontId="3" fillId="6" borderId="0" xfId="10" applyFont="1" applyFill="1" applyAlignment="1" applyProtection="1">
      <protection hidden="1"/>
    </xf>
    <xf numFmtId="49" fontId="3" fillId="6" borderId="0" xfId="10" applyNumberFormat="1" applyFont="1" applyFill="1" applyBorder="1" applyAlignment="1" applyProtection="1">
      <alignment horizontal="left"/>
      <protection hidden="1"/>
    </xf>
    <xf numFmtId="49" fontId="4" fillId="6" borderId="0" xfId="10" applyNumberFormat="1" applyFont="1" applyFill="1" applyBorder="1" applyAlignment="1" applyProtection="1">
      <alignment vertical="top"/>
      <protection hidden="1"/>
    </xf>
    <xf numFmtId="0" fontId="4" fillId="6" borderId="0" xfId="10" applyFont="1" applyFill="1" applyBorder="1" applyAlignment="1" applyProtection="1">
      <protection hidden="1"/>
    </xf>
    <xf numFmtId="0" fontId="4" fillId="6" borderId="0" xfId="10" applyFont="1" applyFill="1" applyAlignment="1" applyProtection="1">
      <protection hidden="1"/>
    </xf>
    <xf numFmtId="49" fontId="3" fillId="6" borderId="0" xfId="10" applyNumberFormat="1" applyFont="1" applyFill="1" applyBorder="1" applyAlignment="1" applyProtection="1">
      <alignment horizontal="center"/>
      <protection hidden="1"/>
    </xf>
    <xf numFmtId="49" fontId="3" fillId="0" borderId="0" xfId="10" applyNumberFormat="1" applyFont="1" applyFill="1" applyBorder="1" applyAlignment="1" applyProtection="1">
      <protection hidden="1"/>
    </xf>
    <xf numFmtId="0" fontId="3" fillId="3" borderId="0" xfId="10" applyFont="1" applyFill="1" applyAlignment="1" applyProtection="1">
      <protection hidden="1"/>
    </xf>
    <xf numFmtId="0" fontId="3" fillId="3" borderId="0" xfId="10" applyFont="1" applyFill="1" applyBorder="1" applyAlignment="1" applyProtection="1">
      <protection hidden="1"/>
    </xf>
    <xf numFmtId="49" fontId="4" fillId="0" borderId="0" xfId="10" applyNumberFormat="1" applyFont="1" applyBorder="1" applyAlignment="1" applyProtection="1">
      <alignment vertical="center"/>
      <protection hidden="1"/>
    </xf>
    <xf numFmtId="49" fontId="3" fillId="0" borderId="0" xfId="10" applyNumberFormat="1" applyFont="1" applyBorder="1" applyProtection="1">
      <protection hidden="1"/>
    </xf>
    <xf numFmtId="49" fontId="6" fillId="5" borderId="14" xfId="10" applyNumberFormat="1" applyFont="1" applyFill="1" applyBorder="1" applyAlignment="1" applyProtection="1">
      <alignment vertical="center"/>
      <protection hidden="1"/>
    </xf>
    <xf numFmtId="0" fontId="3" fillId="0" borderId="0" xfId="10" applyFont="1" applyFill="1" applyBorder="1" applyProtection="1">
      <protection hidden="1"/>
    </xf>
    <xf numFmtId="0" fontId="10" fillId="0" borderId="0" xfId="10" applyFont="1" applyFill="1" applyBorder="1" applyAlignment="1" applyProtection="1">
      <alignment horizontal="right"/>
      <protection hidden="1"/>
    </xf>
    <xf numFmtId="41" fontId="3" fillId="0" borderId="46" xfId="10" applyNumberFormat="1" applyFont="1" applyBorder="1" applyProtection="1">
      <protection hidden="1"/>
    </xf>
    <xf numFmtId="49" fontId="4" fillId="0" borderId="0" xfId="10" applyNumberFormat="1" applyFont="1" applyFill="1" applyBorder="1" applyAlignment="1" applyProtection="1">
      <alignment horizontal="center" wrapText="1"/>
      <protection hidden="1"/>
    </xf>
    <xf numFmtId="49" fontId="4" fillId="0" borderId="0" xfId="10" applyNumberFormat="1" applyFont="1" applyBorder="1" applyProtection="1">
      <protection hidden="1"/>
    </xf>
    <xf numFmtId="41" fontId="3" fillId="0" borderId="0" xfId="10" applyNumberFormat="1" applyFont="1" applyBorder="1" applyProtection="1">
      <protection hidden="1"/>
    </xf>
    <xf numFmtId="41" fontId="3" fillId="0" borderId="0" xfId="10" applyNumberFormat="1" applyFont="1" applyFill="1" applyBorder="1" applyProtection="1">
      <protection hidden="1"/>
    </xf>
    <xf numFmtId="0" fontId="4" fillId="0" borderId="0" xfId="10" applyFont="1" applyBorder="1" applyProtection="1">
      <protection hidden="1"/>
    </xf>
    <xf numFmtId="0" fontId="3" fillId="4" borderId="9" xfId="10" applyFont="1" applyFill="1" applyBorder="1" applyProtection="1">
      <protection hidden="1"/>
    </xf>
    <xf numFmtId="0" fontId="3" fillId="2" borderId="9" xfId="10" applyFont="1" applyFill="1" applyBorder="1" applyProtection="1">
      <protection hidden="1"/>
    </xf>
    <xf numFmtId="0" fontId="3" fillId="0" borderId="0" xfId="10" quotePrefix="1" applyFont="1" applyBorder="1" applyAlignment="1" applyProtection="1">
      <alignment horizontal="center" vertical="top"/>
      <protection hidden="1"/>
    </xf>
    <xf numFmtId="0" fontId="3" fillId="0" borderId="0" xfId="10" applyFont="1" applyBorder="1" applyAlignment="1" applyProtection="1">
      <alignment vertical="top"/>
      <protection hidden="1"/>
    </xf>
    <xf numFmtId="0" fontId="3" fillId="6" borderId="0" xfId="10" quotePrefix="1" applyFont="1" applyFill="1" applyBorder="1" applyAlignment="1" applyProtection="1">
      <alignment horizontal="center" vertical="top"/>
      <protection hidden="1"/>
    </xf>
    <xf numFmtId="0" fontId="3" fillId="6" borderId="0" xfId="10" applyFont="1" applyFill="1" applyBorder="1" applyProtection="1">
      <protection hidden="1"/>
    </xf>
    <xf numFmtId="0" fontId="3" fillId="6" borderId="0" xfId="10" applyFont="1" applyFill="1" applyProtection="1">
      <protection hidden="1"/>
    </xf>
    <xf numFmtId="49" fontId="3" fillId="6" borderId="0" xfId="10" applyNumberFormat="1" applyFont="1" applyFill="1" applyProtection="1">
      <protection hidden="1"/>
    </xf>
    <xf numFmtId="0" fontId="4" fillId="0" borderId="0" xfId="10" applyFont="1" applyAlignment="1" applyProtection="1">
      <protection hidden="1"/>
    </xf>
    <xf numFmtId="49" fontId="3" fillId="0" borderId="0" xfId="10" applyNumberFormat="1" applyFont="1" applyBorder="1" applyAlignment="1" applyProtection="1">
      <alignment vertical="top"/>
      <protection hidden="1"/>
    </xf>
    <xf numFmtId="49" fontId="3" fillId="0" borderId="0" xfId="10" applyNumberFormat="1" applyFont="1" applyFill="1" applyBorder="1" applyAlignment="1" applyProtection="1">
      <alignment vertical="top"/>
      <protection hidden="1"/>
    </xf>
    <xf numFmtId="0" fontId="3" fillId="0" borderId="9" xfId="10" applyFont="1" applyBorder="1" applyAlignment="1" applyProtection="1">
      <alignment horizontal="center"/>
      <protection hidden="1"/>
    </xf>
    <xf numFmtId="0" fontId="3" fillId="0" borderId="0" xfId="1" applyFont="1" applyFill="1" applyBorder="1" applyAlignment="1" applyProtection="1">
      <alignment horizontal="right"/>
      <protection hidden="1"/>
    </xf>
    <xf numFmtId="0" fontId="3" fillId="0" borderId="0" xfId="1" applyFont="1" applyBorder="1" applyAlignment="1" applyProtection="1">
      <alignment vertical="top" wrapText="1"/>
      <protection hidden="1"/>
    </xf>
    <xf numFmtId="0" fontId="3" fillId="0" borderId="0" xfId="1" quotePrefix="1" applyFont="1" applyBorder="1" applyAlignment="1" applyProtection="1">
      <alignment horizontal="center" vertical="top"/>
      <protection hidden="1"/>
    </xf>
    <xf numFmtId="0" fontId="3" fillId="2" borderId="9" xfId="1" applyFont="1" applyFill="1" applyBorder="1" applyProtection="1">
      <protection hidden="1"/>
    </xf>
    <xf numFmtId="0" fontId="3" fillId="0" borderId="0" xfId="1" applyFont="1" applyBorder="1" applyAlignment="1" applyProtection="1">
      <alignment horizontal="right"/>
      <protection hidden="1"/>
    </xf>
    <xf numFmtId="0" fontId="3" fillId="4" borderId="9" xfId="1" applyFont="1" applyFill="1" applyBorder="1" applyProtection="1">
      <protection hidden="1"/>
    </xf>
    <xf numFmtId="0" fontId="11" fillId="0" borderId="0" xfId="12" applyFont="1" applyBorder="1" applyAlignment="1" applyProtection="1">
      <alignment vertical="top"/>
      <protection hidden="1"/>
    </xf>
    <xf numFmtId="41" fontId="3" fillId="4" borderId="1" xfId="2" applyNumberFormat="1" applyFont="1" applyFill="1" applyBorder="1" applyProtection="1">
      <protection locked="0"/>
    </xf>
    <xf numFmtId="49" fontId="4" fillId="0" borderId="0" xfId="1" applyNumberFormat="1" applyFont="1" applyFill="1" applyBorder="1" applyProtection="1">
      <protection hidden="1"/>
    </xf>
    <xf numFmtId="49" fontId="4" fillId="0" borderId="0" xfId="1" applyNumberFormat="1" applyFont="1" applyBorder="1" applyProtection="1">
      <protection hidden="1"/>
    </xf>
    <xf numFmtId="0" fontId="4" fillId="0" borderId="0" xfId="1" applyFont="1" applyBorder="1" applyProtection="1">
      <protection hidden="1"/>
    </xf>
    <xf numFmtId="41" fontId="3" fillId="0" borderId="4" xfId="2" applyNumberFormat="1" applyFont="1" applyFill="1" applyBorder="1" applyProtection="1">
      <protection hidden="1"/>
    </xf>
    <xf numFmtId="49" fontId="4" fillId="0" borderId="0" xfId="1" applyNumberFormat="1" applyFont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3" fillId="0" borderId="0" xfId="1" applyFont="1" applyBorder="1" applyAlignment="1" applyProtection="1">
      <alignment horizontal="center"/>
      <protection hidden="1"/>
    </xf>
    <xf numFmtId="49" fontId="3" fillId="0" borderId="0" xfId="1" applyNumberFormat="1" applyFont="1" applyBorder="1" applyAlignment="1" applyProtection="1">
      <alignment horizontal="center"/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Fill="1" applyBorder="1" applyAlignment="1" applyProtection="1">
      <protection hidden="1"/>
    </xf>
    <xf numFmtId="49" fontId="6" fillId="5" borderId="19" xfId="1" applyNumberFormat="1" applyFont="1" applyFill="1" applyBorder="1" applyAlignment="1" applyProtection="1">
      <alignment vertical="center" wrapText="1"/>
      <protection hidden="1"/>
    </xf>
    <xf numFmtId="49" fontId="4" fillId="0" borderId="0" xfId="1" applyNumberFormat="1" applyFont="1" applyBorder="1" applyAlignment="1" applyProtection="1">
      <alignment vertical="center" wrapText="1"/>
      <protection hidden="1"/>
    </xf>
    <xf numFmtId="0" fontId="8" fillId="0" borderId="0" xfId="12" applyFont="1" applyBorder="1" applyAlignment="1" applyProtection="1">
      <protection hidden="1"/>
    </xf>
    <xf numFmtId="0" fontId="7" fillId="0" borderId="0" xfId="12" applyFont="1" applyAlignment="1" applyProtection="1">
      <alignment horizontal="right"/>
      <protection hidden="1"/>
    </xf>
    <xf numFmtId="0" fontId="4" fillId="2" borderId="9" xfId="12" applyFont="1" applyFill="1" applyBorder="1" applyAlignment="1" applyProtection="1">
      <alignment horizontal="center"/>
      <protection hidden="1"/>
    </xf>
    <xf numFmtId="0" fontId="9" fillId="0" borderId="0" xfId="1" applyFont="1" applyFill="1" applyBorder="1" applyProtection="1"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6" fillId="0" borderId="0" xfId="1" applyFont="1" applyFill="1" applyBorder="1" applyAlignment="1" applyProtection="1">
      <alignment horizontal="center" vertical="center" wrapText="1"/>
      <protection hidden="1"/>
    </xf>
    <xf numFmtId="0" fontId="6" fillId="5" borderId="12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4" fillId="0" borderId="0" xfId="1" applyFont="1" applyFill="1" applyBorder="1" applyAlignment="1" applyProtection="1">
      <alignment horizontal="left" vertical="center" wrapText="1"/>
      <protection hidden="1"/>
    </xf>
    <xf numFmtId="49" fontId="4" fillId="0" borderId="0" xfId="1" applyNumberFormat="1" applyFont="1" applyBorder="1" applyAlignment="1" applyProtection="1">
      <alignment horizontal="center"/>
      <protection hidden="1"/>
    </xf>
    <xf numFmtId="0" fontId="13" fillId="0" borderId="0" xfId="1" applyFont="1" applyFill="1" applyBorder="1" applyAlignment="1" applyProtection="1">
      <alignment horizontal="right"/>
      <protection hidden="1"/>
    </xf>
    <xf numFmtId="41" fontId="4" fillId="0" borderId="48" xfId="1" applyNumberFormat="1" applyFont="1" applyFill="1" applyBorder="1" applyProtection="1">
      <protection hidden="1"/>
    </xf>
    <xf numFmtId="41" fontId="4" fillId="0" borderId="0" xfId="1" applyNumberFormat="1" applyFont="1" applyBorder="1" applyAlignment="1" applyProtection="1">
      <alignment horizontal="center"/>
      <protection hidden="1"/>
    </xf>
    <xf numFmtId="41" fontId="4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Font="1" applyFill="1" applyBorder="1" applyProtection="1">
      <protection hidden="1"/>
    </xf>
    <xf numFmtId="41" fontId="4" fillId="0" borderId="0" xfId="1" applyNumberFormat="1" applyFont="1" applyFill="1" applyBorder="1" applyProtection="1">
      <protection hidden="1"/>
    </xf>
    <xf numFmtId="0" fontId="10" fillId="0" borderId="0" xfId="1" applyFont="1" applyFill="1" applyBorder="1" applyAlignment="1" applyProtection="1">
      <alignment horizontal="right"/>
      <protection hidden="1"/>
    </xf>
    <xf numFmtId="0" fontId="7" fillId="0" borderId="0" xfId="12" applyFont="1" applyBorder="1" applyAlignment="1" applyProtection="1">
      <protection hidden="1"/>
    </xf>
    <xf numFmtId="49" fontId="4" fillId="0" borderId="45" xfId="1" applyNumberFormat="1" applyFont="1" applyBorder="1" applyAlignment="1" applyProtection="1">
      <alignment vertical="center" wrapText="1"/>
      <protection hidden="1"/>
    </xf>
    <xf numFmtId="0" fontId="3" fillId="0" borderId="0" xfId="1" quotePrefix="1" applyFont="1" applyBorder="1" applyProtection="1">
      <protection hidden="1"/>
    </xf>
    <xf numFmtId="41" fontId="4" fillId="0" borderId="43" xfId="2" applyNumberFormat="1" applyFont="1" applyFill="1" applyBorder="1" applyProtection="1">
      <protection hidden="1"/>
    </xf>
    <xf numFmtId="41" fontId="4" fillId="0" borderId="4" xfId="2" applyNumberFormat="1" applyFont="1" applyFill="1" applyBorder="1" applyProtection="1">
      <protection hidden="1"/>
    </xf>
    <xf numFmtId="0" fontId="4" fillId="0" borderId="0" xfId="1" quotePrefix="1" applyFont="1" applyFill="1" applyBorder="1" applyProtection="1">
      <protection hidden="1"/>
    </xf>
    <xf numFmtId="0" fontId="3" fillId="0" borderId="0" xfId="1" quotePrefix="1" applyFont="1" applyBorder="1" applyAlignment="1" applyProtection="1">
      <alignment horizontal="left" indent="1"/>
      <protection hidden="1"/>
    </xf>
    <xf numFmtId="0" fontId="3" fillId="0" borderId="0" xfId="12" applyFont="1" applyProtection="1">
      <protection hidden="1"/>
    </xf>
    <xf numFmtId="0" fontId="11" fillId="0" borderId="0" xfId="12" applyFont="1" applyProtection="1">
      <protection hidden="1"/>
    </xf>
    <xf numFmtId="0" fontId="6" fillId="5" borderId="15" xfId="12" applyFont="1" applyFill="1" applyBorder="1" applyAlignment="1" applyProtection="1">
      <alignment horizontal="center" vertical="center" wrapText="1"/>
      <protection hidden="1"/>
    </xf>
    <xf numFmtId="0" fontId="6" fillId="5" borderId="14" xfId="12" applyFont="1" applyFill="1" applyBorder="1" applyAlignment="1" applyProtection="1">
      <alignment vertical="center"/>
      <protection hidden="1"/>
    </xf>
    <xf numFmtId="0" fontId="6" fillId="5" borderId="14" xfId="12" applyFont="1" applyFill="1" applyBorder="1" applyAlignment="1" applyProtection="1">
      <alignment vertical="center" wrapText="1"/>
      <protection hidden="1"/>
    </xf>
    <xf numFmtId="0" fontId="6" fillId="5" borderId="14" xfId="12" applyFont="1" applyFill="1" applyBorder="1" applyAlignment="1" applyProtection="1">
      <alignment horizontal="center" vertical="center" wrapText="1"/>
      <protection hidden="1"/>
    </xf>
    <xf numFmtId="0" fontId="6" fillId="5" borderId="13" xfId="12" applyFont="1" applyFill="1" applyBorder="1" applyAlignment="1" applyProtection="1">
      <alignment horizontal="center" vertical="center" wrapText="1"/>
      <protection hidden="1"/>
    </xf>
    <xf numFmtId="0" fontId="11" fillId="0" borderId="17" xfId="12" applyFont="1" applyFill="1" applyBorder="1" applyAlignment="1" applyProtection="1">
      <alignment horizontal="center" vertical="center" wrapText="1"/>
      <protection hidden="1"/>
    </xf>
    <xf numFmtId="0" fontId="11" fillId="0" borderId="0" xfId="12" applyFont="1" applyFill="1" applyBorder="1" applyAlignment="1" applyProtection="1">
      <alignment horizontal="center" vertical="center" wrapText="1"/>
      <protection hidden="1"/>
    </xf>
    <xf numFmtId="0" fontId="3" fillId="0" borderId="0" xfId="12" applyFont="1" applyFill="1" applyBorder="1" applyProtection="1">
      <protection hidden="1"/>
    </xf>
    <xf numFmtId="0" fontId="4" fillId="0" borderId="27" xfId="12" quotePrefix="1" applyFont="1" applyFill="1" applyBorder="1" applyAlignment="1" applyProtection="1">
      <alignment horizontal="center" vertical="center"/>
      <protection hidden="1"/>
    </xf>
    <xf numFmtId="0" fontId="3" fillId="4" borderId="50" xfId="12" applyFont="1" applyFill="1" applyBorder="1" applyAlignment="1" applyProtection="1">
      <alignment horizontal="left"/>
      <protection locked="0"/>
    </xf>
    <xf numFmtId="41" fontId="3" fillId="4" borderId="51" xfId="13" applyNumberFormat="1" applyFont="1" applyFill="1" applyBorder="1" applyAlignment="1" applyProtection="1">
      <alignment horizontal="center" vertical="top" wrapText="1"/>
      <protection locked="0"/>
    </xf>
    <xf numFmtId="0" fontId="4" fillId="0" borderId="5" xfId="12" quotePrefix="1" applyFont="1" applyFill="1" applyBorder="1" applyAlignment="1" applyProtection="1">
      <alignment horizontal="center" vertical="center"/>
      <protection hidden="1"/>
    </xf>
    <xf numFmtId="0" fontId="3" fillId="4" borderId="1" xfId="12" applyFont="1" applyFill="1" applyBorder="1" applyAlignment="1" applyProtection="1">
      <alignment horizontal="left"/>
      <protection locked="0"/>
    </xf>
    <xf numFmtId="41" fontId="3" fillId="4" borderId="6" xfId="13" applyNumberFormat="1" applyFont="1" applyFill="1" applyBorder="1" applyAlignment="1" applyProtection="1">
      <alignment horizontal="center" vertical="top" wrapText="1"/>
      <protection locked="0"/>
    </xf>
    <xf numFmtId="0" fontId="4" fillId="0" borderId="7" xfId="12" quotePrefix="1" applyFont="1" applyFill="1" applyBorder="1" applyAlignment="1" applyProtection="1">
      <alignment horizontal="center" vertical="center"/>
      <protection hidden="1"/>
    </xf>
    <xf numFmtId="0" fontId="3" fillId="4" borderId="30" xfId="12" applyFont="1" applyFill="1" applyBorder="1" applyAlignment="1" applyProtection="1">
      <alignment horizontal="left"/>
      <protection locked="0"/>
    </xf>
    <xf numFmtId="41" fontId="3" fillId="4" borderId="8" xfId="13" applyNumberFormat="1" applyFont="1" applyFill="1" applyBorder="1" applyAlignment="1" applyProtection="1">
      <alignment horizontal="center" vertical="top" wrapText="1"/>
      <protection locked="0"/>
    </xf>
    <xf numFmtId="0" fontId="4" fillId="0" borderId="18" xfId="12" applyFont="1" applyFill="1" applyBorder="1" applyAlignment="1" applyProtection="1">
      <alignment horizontal="left" wrapText="1"/>
      <protection hidden="1"/>
    </xf>
    <xf numFmtId="0" fontId="4" fillId="0" borderId="0" xfId="12" applyFont="1" applyFill="1" applyBorder="1" applyAlignment="1" applyProtection="1">
      <alignment horizontal="left" wrapText="1"/>
      <protection hidden="1"/>
    </xf>
    <xf numFmtId="41" fontId="12" fillId="0" borderId="16" xfId="12" applyNumberFormat="1" applyFont="1" applyBorder="1" applyAlignment="1" applyProtection="1">
      <alignment horizontal="center" vertical="top" wrapText="1"/>
      <protection hidden="1"/>
    </xf>
    <xf numFmtId="0" fontId="6" fillId="7" borderId="21" xfId="12" applyFont="1" applyFill="1" applyBorder="1" applyAlignment="1" applyProtection="1">
      <alignment horizontal="left" vertical="center"/>
      <protection hidden="1"/>
    </xf>
    <xf numFmtId="41" fontId="4" fillId="2" borderId="21" xfId="13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2" applyFont="1" applyAlignment="1" applyProtection="1">
      <protection hidden="1"/>
    </xf>
    <xf numFmtId="0" fontId="3" fillId="0" borderId="0" xfId="12" applyFont="1" applyBorder="1" applyAlignment="1" applyProtection="1">
      <alignment vertical="top"/>
      <protection hidden="1"/>
    </xf>
    <xf numFmtId="0" fontId="3" fillId="0" borderId="0" xfId="12" applyFont="1" applyBorder="1" applyAlignment="1" applyProtection="1">
      <protection hidden="1"/>
    </xf>
    <xf numFmtId="39" fontId="4" fillId="4" borderId="9" xfId="12" applyNumberFormat="1" applyFont="1" applyFill="1" applyBorder="1" applyAlignment="1" applyProtection="1">
      <alignment horizontal="left" vertical="top"/>
      <protection hidden="1"/>
    </xf>
    <xf numFmtId="0" fontId="3" fillId="0" borderId="0" xfId="12" applyFont="1" applyFill="1" applyBorder="1" applyAlignment="1" applyProtection="1">
      <alignment horizontal="left"/>
      <protection hidden="1"/>
    </xf>
    <xf numFmtId="39" fontId="3" fillId="0" borderId="0" xfId="12" applyNumberFormat="1" applyFont="1" applyBorder="1" applyAlignment="1" applyProtection="1">
      <alignment vertical="top"/>
      <protection hidden="1"/>
    </xf>
    <xf numFmtId="0" fontId="3" fillId="0" borderId="0" xfId="12" applyFont="1" applyAlignment="1" applyProtection="1">
      <alignment vertical="top"/>
      <protection hidden="1"/>
    </xf>
    <xf numFmtId="39" fontId="3" fillId="0" borderId="0" xfId="12" applyNumberFormat="1" applyFont="1" applyBorder="1" applyAlignment="1" applyProtection="1">
      <protection hidden="1"/>
    </xf>
    <xf numFmtId="39" fontId="4" fillId="2" borderId="9" xfId="12" applyNumberFormat="1" applyFont="1" applyFill="1" applyBorder="1" applyAlignment="1" applyProtection="1">
      <alignment vertical="top"/>
      <protection hidden="1"/>
    </xf>
    <xf numFmtId="0" fontId="3" fillId="0" borderId="0" xfId="12" quotePrefix="1" applyFont="1" applyAlignment="1" applyProtection="1">
      <alignment horizontal="center" vertical="top"/>
      <protection hidden="1"/>
    </xf>
    <xf numFmtId="0" fontId="3" fillId="0" borderId="0" xfId="12" applyFont="1" applyAlignment="1" applyProtection="1">
      <alignment vertical="top" wrapText="1"/>
      <protection hidden="1"/>
    </xf>
    <xf numFmtId="0" fontId="3" fillId="0" borderId="0" xfId="12" applyFont="1" applyAlignment="1" applyProtection="1">
      <alignment vertical="center"/>
      <protection hidden="1"/>
    </xf>
    <xf numFmtId="0" fontId="8" fillId="0" borderId="0" xfId="10" applyFont="1" applyBorder="1" applyAlignment="1" applyProtection="1">
      <protection hidden="1"/>
    </xf>
    <xf numFmtId="0" fontId="4" fillId="0" borderId="0" xfId="10" applyFont="1" applyProtection="1">
      <protection hidden="1"/>
    </xf>
    <xf numFmtId="0" fontId="2" fillId="0" borderId="0" xfId="6"/>
    <xf numFmtId="165" fontId="3" fillId="0" borderId="0" xfId="11" applyNumberFormat="1" applyFont="1" applyBorder="1" applyProtection="1">
      <protection hidden="1"/>
    </xf>
    <xf numFmtId="0" fontId="6" fillId="0" borderId="0" xfId="10" applyFont="1" applyBorder="1" applyAlignment="1" applyProtection="1">
      <alignment horizontal="center" vertical="center" wrapText="1"/>
      <protection hidden="1"/>
    </xf>
    <xf numFmtId="0" fontId="6" fillId="5" borderId="20" xfId="10" applyFont="1" applyFill="1" applyBorder="1" applyAlignment="1" applyProtection="1">
      <alignment horizontal="center" vertical="center" wrapText="1"/>
      <protection hidden="1"/>
    </xf>
    <xf numFmtId="0" fontId="10" fillId="0" borderId="0" xfId="10" applyFont="1" applyBorder="1" applyProtection="1">
      <protection hidden="1"/>
    </xf>
    <xf numFmtId="0" fontId="3" fillId="0" borderId="0" xfId="10" quotePrefix="1" applyFont="1" applyBorder="1" applyProtection="1">
      <protection hidden="1"/>
    </xf>
    <xf numFmtId="41" fontId="3" fillId="4" borderId="1" xfId="11" applyNumberFormat="1" applyFont="1" applyFill="1" applyBorder="1" applyProtection="1">
      <protection locked="0"/>
    </xf>
    <xf numFmtId="41" fontId="3" fillId="0" borderId="0" xfId="11" applyNumberFormat="1" applyFont="1" applyBorder="1" applyProtection="1">
      <protection hidden="1"/>
    </xf>
    <xf numFmtId="49" fontId="3" fillId="0" borderId="0" xfId="10" applyNumberFormat="1" applyFont="1" applyFill="1" applyBorder="1" applyProtection="1">
      <protection hidden="1"/>
    </xf>
    <xf numFmtId="41" fontId="3" fillId="0" borderId="0" xfId="11" applyNumberFormat="1" applyFont="1" applyFill="1" applyBorder="1" applyProtection="1">
      <protection hidden="1"/>
    </xf>
    <xf numFmtId="41" fontId="4" fillId="2" borderId="9" xfId="11" applyNumberFormat="1" applyFont="1" applyFill="1" applyBorder="1" applyProtection="1">
      <protection hidden="1"/>
    </xf>
    <xf numFmtId="41" fontId="4" fillId="0" borderId="0" xfId="10" applyNumberFormat="1" applyFont="1" applyBorder="1" applyProtection="1">
      <protection hidden="1"/>
    </xf>
    <xf numFmtId="49" fontId="4" fillId="0" borderId="0" xfId="10" applyNumberFormat="1" applyFont="1" applyBorder="1" applyAlignment="1" applyProtection="1">
      <alignment vertical="center" wrapText="1"/>
      <protection hidden="1"/>
    </xf>
    <xf numFmtId="0" fontId="3" fillId="0" borderId="0" xfId="10" applyFont="1" applyAlignment="1" applyProtection="1">
      <alignment vertical="center" wrapText="1"/>
      <protection hidden="1"/>
    </xf>
    <xf numFmtId="0" fontId="3" fillId="0" borderId="0" xfId="10" applyFont="1" applyBorder="1" applyAlignment="1" applyProtection="1">
      <alignment vertical="center" wrapText="1"/>
      <protection hidden="1"/>
    </xf>
    <xf numFmtId="41" fontId="10" fillId="0" borderId="0" xfId="10" applyNumberFormat="1" applyFont="1" applyBorder="1" applyAlignment="1" applyProtection="1">
      <alignment horizontal="right"/>
      <protection hidden="1"/>
    </xf>
    <xf numFmtId="41" fontId="3" fillId="2" borderId="9" xfId="11" applyNumberFormat="1" applyFont="1" applyFill="1" applyBorder="1" applyProtection="1">
      <protection hidden="1"/>
    </xf>
    <xf numFmtId="165" fontId="3" fillId="0" borderId="0" xfId="11" applyNumberFormat="1" applyFont="1" applyBorder="1" applyAlignment="1" applyProtection="1">
      <alignment horizontal="center" vertical="center" wrapText="1"/>
      <protection hidden="1"/>
    </xf>
    <xf numFmtId="49" fontId="6" fillId="0" borderId="0" xfId="10" applyNumberFormat="1" applyFont="1" applyBorder="1" applyAlignment="1" applyProtection="1">
      <alignment horizontal="center" vertical="center" wrapText="1"/>
      <protection hidden="1"/>
    </xf>
    <xf numFmtId="0" fontId="9" fillId="5" borderId="31" xfId="10" applyFont="1" applyFill="1" applyBorder="1" applyAlignment="1" applyProtection="1">
      <alignment horizontal="center" vertical="center" wrapText="1"/>
      <protection hidden="1"/>
    </xf>
    <xf numFmtId="0" fontId="9" fillId="5" borderId="0" xfId="10" applyFont="1" applyFill="1" applyBorder="1" applyAlignment="1" applyProtection="1">
      <alignment horizontal="center" vertical="center" wrapText="1"/>
      <protection hidden="1"/>
    </xf>
    <xf numFmtId="0" fontId="6" fillId="5" borderId="33" xfId="10" applyFont="1" applyFill="1" applyBorder="1" applyAlignment="1" applyProtection="1">
      <alignment horizontal="center" vertical="center" wrapText="1"/>
      <protection hidden="1"/>
    </xf>
    <xf numFmtId="165" fontId="4" fillId="0" borderId="0" xfId="11" applyNumberFormat="1" applyFont="1" applyBorder="1" applyAlignment="1" applyProtection="1">
      <alignment horizontal="center"/>
      <protection hidden="1"/>
    </xf>
    <xf numFmtId="0" fontId="3" fillId="0" borderId="0" xfId="10" applyFont="1" applyBorder="1" applyAlignment="1" applyProtection="1">
      <alignment horizontal="left"/>
      <protection hidden="1"/>
    </xf>
    <xf numFmtId="0" fontId="3" fillId="0" borderId="0" xfId="10" quotePrefix="1" applyFont="1" applyBorder="1" applyAlignment="1" applyProtection="1">
      <protection hidden="1"/>
    </xf>
    <xf numFmtId="0" fontId="3" fillId="0" borderId="0" xfId="10" quotePrefix="1" applyFont="1" applyBorder="1" applyAlignment="1" applyProtection="1">
      <alignment horizontal="left"/>
      <protection hidden="1"/>
    </xf>
    <xf numFmtId="0" fontId="6" fillId="5" borderId="17" xfId="12" applyFont="1" applyFill="1" applyBorder="1" applyAlignment="1" applyProtection="1">
      <alignment horizontal="center" vertical="center" wrapText="1"/>
      <protection hidden="1"/>
    </xf>
    <xf numFmtId="0" fontId="11" fillId="6" borderId="0" xfId="12" applyFont="1" applyFill="1" applyBorder="1" applyAlignment="1" applyProtection="1">
      <alignment horizontal="center" vertical="center" wrapText="1"/>
      <protection hidden="1"/>
    </xf>
    <xf numFmtId="166" fontId="3" fillId="6" borderId="27" xfId="5" applyNumberFormat="1" applyFont="1" applyFill="1" applyBorder="1" applyAlignment="1" applyProtection="1">
      <alignment horizontal="left"/>
      <protection locked="0" hidden="1"/>
    </xf>
    <xf numFmtId="41" fontId="3" fillId="4" borderId="50" xfId="12" applyNumberFormat="1" applyFont="1" applyFill="1" applyBorder="1" applyAlignment="1" applyProtection="1">
      <alignment horizontal="left"/>
      <protection locked="0"/>
    </xf>
    <xf numFmtId="10" fontId="3" fillId="8" borderId="50" xfId="7" applyNumberFormat="1" applyFont="1" applyFill="1" applyBorder="1" applyAlignment="1" applyProtection="1">
      <alignment horizontal="center"/>
      <protection hidden="1"/>
    </xf>
    <xf numFmtId="166" fontId="3" fillId="6" borderId="5" xfId="5" applyNumberFormat="1" applyFont="1" applyFill="1" applyBorder="1" applyAlignment="1" applyProtection="1">
      <alignment horizontal="left"/>
      <protection locked="0" hidden="1"/>
    </xf>
    <xf numFmtId="41" fontId="3" fillId="4" borderId="1" xfId="12" applyNumberFormat="1" applyFont="1" applyFill="1" applyBorder="1" applyAlignment="1" applyProtection="1">
      <alignment horizontal="left"/>
      <protection locked="0"/>
    </xf>
    <xf numFmtId="10" fontId="3" fillId="8" borderId="1" xfId="7" applyNumberFormat="1" applyFont="1" applyFill="1" applyBorder="1" applyAlignment="1" applyProtection="1">
      <alignment horizontal="center"/>
      <protection hidden="1"/>
    </xf>
    <xf numFmtId="166" fontId="3" fillId="6" borderId="7" xfId="5" applyNumberFormat="1" applyFont="1" applyFill="1" applyBorder="1" applyAlignment="1" applyProtection="1">
      <alignment horizontal="left"/>
      <protection locked="0" hidden="1"/>
    </xf>
    <xf numFmtId="41" fontId="3" fillId="4" borderId="30" xfId="12" applyNumberFormat="1" applyFont="1" applyFill="1" applyBorder="1" applyAlignment="1" applyProtection="1">
      <alignment horizontal="left"/>
      <protection locked="0"/>
    </xf>
    <xf numFmtId="10" fontId="3" fillId="8" borderId="30" xfId="7" applyNumberFormat="1" applyFont="1" applyFill="1" applyBorder="1" applyAlignment="1" applyProtection="1">
      <alignment horizontal="center"/>
      <protection hidden="1"/>
    </xf>
    <xf numFmtId="41" fontId="4" fillId="0" borderId="17" xfId="12" applyNumberFormat="1" applyFont="1" applyFill="1" applyBorder="1" applyAlignment="1" applyProtection="1">
      <alignment horizontal="left" wrapText="1"/>
      <protection hidden="1"/>
    </xf>
    <xf numFmtId="41" fontId="4" fillId="0" borderId="0" xfId="12" applyNumberFormat="1" applyFont="1" applyFill="1" applyBorder="1" applyAlignment="1" applyProtection="1">
      <alignment horizontal="left" wrapText="1"/>
      <protection hidden="1"/>
    </xf>
    <xf numFmtId="0" fontId="4" fillId="6" borderId="21" xfId="12" applyFont="1" applyFill="1" applyBorder="1" applyAlignment="1" applyProtection="1">
      <alignment horizontal="left" vertical="center"/>
      <protection hidden="1"/>
    </xf>
    <xf numFmtId="41" fontId="4" fillId="6" borderId="21" xfId="12" applyNumberFormat="1" applyFont="1" applyFill="1" applyBorder="1" applyAlignment="1" applyProtection="1">
      <alignment horizontal="left" vertical="center"/>
      <protection hidden="1"/>
    </xf>
    <xf numFmtId="41" fontId="4" fillId="6" borderId="21" xfId="13" applyNumberFormat="1" applyFont="1" applyFill="1" applyBorder="1" applyAlignment="1" applyProtection="1">
      <alignment vertical="center" wrapText="1"/>
      <protection hidden="1"/>
    </xf>
    <xf numFmtId="0" fontId="3" fillId="0" borderId="0" xfId="12" quotePrefix="1" applyFont="1" applyAlignment="1" applyProtection="1">
      <alignment horizontal="center" vertical="center"/>
      <protection hidden="1"/>
    </xf>
    <xf numFmtId="39" fontId="3" fillId="0" borderId="0" xfId="12" applyNumberFormat="1" applyFont="1" applyBorder="1" applyAlignment="1" applyProtection="1">
      <alignment horizontal="justify" vertical="top" wrapText="1"/>
      <protection hidden="1"/>
    </xf>
    <xf numFmtId="0" fontId="6" fillId="5" borderId="42" xfId="12" applyFont="1" applyFill="1" applyBorder="1" applyAlignment="1" applyProtection="1">
      <alignment horizontal="center" vertical="center" wrapText="1"/>
      <protection hidden="1"/>
    </xf>
    <xf numFmtId="0" fontId="6" fillId="5" borderId="38" xfId="12" applyFont="1" applyFill="1" applyBorder="1" applyAlignment="1" applyProtection="1">
      <alignment horizontal="center" vertical="center" wrapText="1"/>
      <protection hidden="1"/>
    </xf>
    <xf numFmtId="49" fontId="3" fillId="0" borderId="0" xfId="10" applyNumberFormat="1" applyFont="1" applyBorder="1" applyAlignment="1" applyProtection="1">
      <alignment horizontal="left"/>
      <protection hidden="1"/>
    </xf>
    <xf numFmtId="0" fontId="3" fillId="0" borderId="0" xfId="10" applyFont="1" applyBorder="1" applyAlignment="1" applyProtection="1">
      <alignment horizontal="center"/>
      <protection hidden="1"/>
    </xf>
    <xf numFmtId="0" fontId="3" fillId="0" borderId="0" xfId="10" quotePrefix="1" applyFont="1" applyBorder="1" applyAlignment="1" applyProtection="1">
      <alignment horizontal="center"/>
      <protection hidden="1"/>
    </xf>
    <xf numFmtId="41" fontId="3" fillId="0" borderId="0" xfId="11" applyNumberFormat="1" applyFont="1" applyFill="1" applyBorder="1" applyProtection="1">
      <protection locked="0"/>
    </xf>
    <xf numFmtId="0" fontId="4" fillId="6" borderId="0" xfId="10" applyFont="1" applyFill="1" applyProtection="1">
      <protection hidden="1"/>
    </xf>
    <xf numFmtId="0" fontId="4" fillId="6" borderId="0" xfId="10" applyFont="1" applyFill="1" applyBorder="1" applyProtection="1">
      <protection hidden="1"/>
    </xf>
    <xf numFmtId="0" fontId="6" fillId="5" borderId="12" xfId="10" applyFont="1" applyFill="1" applyBorder="1" applyAlignment="1" applyProtection="1">
      <alignment horizontal="center" vertical="center" wrapText="1"/>
      <protection hidden="1"/>
    </xf>
    <xf numFmtId="41" fontId="3" fillId="0" borderId="0" xfId="11" applyNumberFormat="1" applyFont="1" applyFill="1" applyBorder="1" applyProtection="1">
      <protection locked="0" hidden="1"/>
    </xf>
    <xf numFmtId="41" fontId="3" fillId="6" borderId="0" xfId="10" applyNumberFormat="1" applyFont="1" applyFill="1" applyBorder="1" applyProtection="1">
      <protection hidden="1"/>
    </xf>
    <xf numFmtId="0" fontId="3" fillId="0" borderId="0" xfId="10" applyFont="1" applyBorder="1" applyAlignment="1" applyProtection="1">
      <alignment horizontal="left" indent="1"/>
      <protection hidden="1"/>
    </xf>
    <xf numFmtId="0" fontId="3" fillId="6" borderId="0" xfId="10" applyFont="1" applyFill="1" applyBorder="1" applyAlignment="1" applyProtection="1">
      <alignment horizontal="left" indent="1"/>
      <protection hidden="1"/>
    </xf>
    <xf numFmtId="0" fontId="6" fillId="0" borderId="45" xfId="6" applyFont="1" applyFill="1" applyBorder="1" applyAlignment="1" applyProtection="1">
      <alignment horizontal="left" vertical="center"/>
      <protection hidden="1"/>
    </xf>
    <xf numFmtId="0" fontId="6" fillId="5" borderId="35" xfId="6" applyFont="1" applyFill="1" applyBorder="1" applyAlignment="1" applyProtection="1">
      <alignment horizontal="center" vertical="center" wrapText="1"/>
      <protection hidden="1"/>
    </xf>
    <xf numFmtId="41" fontId="4" fillId="0" borderId="0" xfId="11" applyNumberFormat="1" applyFont="1" applyFill="1" applyBorder="1" applyProtection="1">
      <protection hidden="1"/>
    </xf>
    <xf numFmtId="49" fontId="3" fillId="3" borderId="0" xfId="10" applyNumberFormat="1" applyFont="1" applyFill="1" applyBorder="1" applyAlignment="1" applyProtection="1">
      <protection hidden="1"/>
    </xf>
    <xf numFmtId="0" fontId="3" fillId="3" borderId="0" xfId="10" applyFont="1" applyFill="1" applyProtection="1">
      <protection hidden="1"/>
    </xf>
    <xf numFmtId="0" fontId="3" fillId="3" borderId="0" xfId="10" applyFont="1" applyFill="1" applyBorder="1" applyProtection="1">
      <protection hidden="1"/>
    </xf>
    <xf numFmtId="49" fontId="3" fillId="3" borderId="0" xfId="10" applyNumberFormat="1" applyFont="1" applyFill="1" applyBorder="1" applyProtection="1">
      <protection hidden="1"/>
    </xf>
    <xf numFmtId="0" fontId="3" fillId="3" borderId="0" xfId="10" quotePrefix="1" applyFont="1" applyFill="1" applyBorder="1" applyAlignment="1" applyProtection="1">
      <protection hidden="1"/>
    </xf>
    <xf numFmtId="0" fontId="3" fillId="0" borderId="0" xfId="10" applyFont="1" applyAlignment="1" applyProtection="1">
      <alignment vertical="center" wrapText="1"/>
      <protection hidden="1"/>
    </xf>
    <xf numFmtId="0" fontId="3" fillId="0" borderId="0" xfId="10" applyFont="1" applyBorder="1" applyAlignment="1" applyProtection="1">
      <alignment vertical="center" wrapText="1"/>
      <protection hidden="1"/>
    </xf>
    <xf numFmtId="39" fontId="3" fillId="0" borderId="0" xfId="12" applyNumberFormat="1" applyFont="1" applyBorder="1" applyAlignment="1" applyProtection="1">
      <alignment horizontal="justify" vertical="top" wrapText="1"/>
      <protection hidden="1"/>
    </xf>
    <xf numFmtId="0" fontId="14" fillId="0" borderId="0" xfId="0" applyFont="1" applyAlignment="1">
      <alignment vertical="center"/>
    </xf>
    <xf numFmtId="0" fontId="3" fillId="9" borderId="0" xfId="10" applyFont="1" applyFill="1" applyBorder="1" applyProtection="1">
      <protection hidden="1"/>
    </xf>
    <xf numFmtId="0" fontId="8" fillId="9" borderId="0" xfId="10" applyFont="1" applyFill="1" applyBorder="1" applyAlignment="1" applyProtection="1">
      <protection hidden="1"/>
    </xf>
    <xf numFmtId="0" fontId="3" fillId="9" borderId="0" xfId="10" applyFont="1" applyFill="1" applyProtection="1">
      <protection hidden="1"/>
    </xf>
    <xf numFmtId="49" fontId="3" fillId="9" borderId="0" xfId="10" applyNumberFormat="1" applyFont="1" applyFill="1" applyProtection="1">
      <protection hidden="1"/>
    </xf>
    <xf numFmtId="0" fontId="4" fillId="3" borderId="0" xfId="6" applyFont="1" applyFill="1" applyProtection="1">
      <protection hidden="1"/>
    </xf>
    <xf numFmtId="0" fontId="3" fillId="0" borderId="0" xfId="1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49" fontId="6" fillId="5" borderId="33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20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47" xfId="1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0" quotePrefix="1" applyFont="1" applyFill="1" applyBorder="1" applyProtection="1">
      <protection hidden="1"/>
    </xf>
    <xf numFmtId="0" fontId="3" fillId="0" borderId="0" xfId="6" applyFont="1" applyFill="1" applyBorder="1" applyAlignment="1">
      <alignment horizontal="left" vertical="top" indent="1"/>
    </xf>
    <xf numFmtId="0" fontId="3" fillId="0" borderId="0" xfId="6" applyFont="1" applyFill="1" applyBorder="1" applyAlignment="1">
      <alignment vertical="top"/>
    </xf>
    <xf numFmtId="0" fontId="4" fillId="0" borderId="0" xfId="10" quotePrefix="1" applyFont="1" applyBorder="1" applyProtection="1">
      <protection hidden="1"/>
    </xf>
    <xf numFmtId="41" fontId="4" fillId="2" borderId="0" xfId="11" applyNumberFormat="1" applyFont="1" applyFill="1" applyBorder="1" applyProtection="1">
      <protection hidden="1"/>
    </xf>
    <xf numFmtId="0" fontId="15" fillId="0" borderId="0" xfId="14" applyFont="1"/>
    <xf numFmtId="0" fontId="2" fillId="0" borderId="0" xfId="14" applyFont="1"/>
    <xf numFmtId="39" fontId="2" fillId="0" borderId="0" xfId="14" applyNumberFormat="1" applyFont="1" applyBorder="1" applyAlignment="1"/>
    <xf numFmtId="0" fontId="16" fillId="0" borderId="0" xfId="14" applyFont="1" applyBorder="1" applyAlignment="1">
      <alignment horizontal="center" vertical="center" wrapText="1"/>
    </xf>
    <xf numFmtId="0" fontId="15" fillId="0" borderId="0" xfId="14" applyFont="1" applyBorder="1"/>
    <xf numFmtId="0" fontId="2" fillId="0" borderId="0" xfId="14"/>
    <xf numFmtId="0" fontId="18" fillId="0" borderId="0" xfId="14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1" fillId="0" borderId="40" xfId="0" quotePrefix="1" applyFont="1" applyBorder="1" applyAlignment="1">
      <alignment vertical="top"/>
    </xf>
    <xf numFmtId="17" fontId="1" fillId="0" borderId="0" xfId="0" applyNumberFormat="1" applyFont="1" applyBorder="1" applyAlignment="1">
      <alignment horizontal="center" vertical="top"/>
    </xf>
    <xf numFmtId="14" fontId="1" fillId="4" borderId="53" xfId="0" applyNumberFormat="1" applyFont="1" applyFill="1" applyBorder="1" applyAlignment="1" applyProtection="1">
      <alignment horizontal="center" vertical="top"/>
      <protection locked="0" hidden="1"/>
    </xf>
    <xf numFmtId="0" fontId="19" fillId="5" borderId="9" xfId="0" applyFont="1" applyFill="1" applyBorder="1" applyAlignment="1">
      <alignment horizontal="center" vertical="center"/>
    </xf>
    <xf numFmtId="0" fontId="5" fillId="4" borderId="54" xfId="0" applyFont="1" applyFill="1" applyBorder="1" applyAlignment="1" applyProtection="1">
      <alignment horizontal="center" vertical="center" wrapText="1"/>
      <protection locked="0" hidden="1"/>
    </xf>
    <xf numFmtId="0" fontId="1" fillId="0" borderId="55" xfId="0" applyFont="1" applyBorder="1" applyAlignment="1">
      <alignment vertical="top" wrapText="1"/>
    </xf>
    <xf numFmtId="15" fontId="5" fillId="4" borderId="56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4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49" fontId="6" fillId="0" borderId="14" xfId="10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/>
      <protection hidden="1"/>
    </xf>
    <xf numFmtId="49" fontId="6" fillId="5" borderId="20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0" xfId="7" applyNumberFormat="1" applyFont="1" applyBorder="1" applyProtection="1">
      <protection hidden="1"/>
    </xf>
    <xf numFmtId="0" fontId="4" fillId="2" borderId="9" xfId="15" applyFont="1" applyFill="1" applyBorder="1" applyAlignment="1" applyProtection="1">
      <alignment horizontal="center"/>
      <protection hidden="1"/>
    </xf>
    <xf numFmtId="49" fontId="3" fillId="0" borderId="0" xfId="1" applyNumberFormat="1" applyFont="1" applyBorder="1" applyAlignment="1" applyProtection="1">
      <alignment horizontal="right"/>
      <protection hidden="1"/>
    </xf>
    <xf numFmtId="49" fontId="6" fillId="5" borderId="12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5"/>
    <xf numFmtId="41" fontId="4" fillId="2" borderId="9" xfId="2" applyNumberFormat="1" applyFont="1" applyFill="1" applyBorder="1" applyAlignment="1" applyProtection="1">
      <alignment vertical="center"/>
      <protection hidden="1"/>
    </xf>
    <xf numFmtId="0" fontId="7" fillId="0" borderId="0" xfId="8" applyFont="1" applyBorder="1" applyAlignment="1" applyProtection="1">
      <protection hidden="1"/>
    </xf>
    <xf numFmtId="0" fontId="0" fillId="9" borderId="0" xfId="0" applyFill="1"/>
    <xf numFmtId="0" fontId="8" fillId="9" borderId="0" xfId="8" applyFont="1" applyFill="1" applyBorder="1" applyAlignment="1" applyProtection="1">
      <protection hidden="1"/>
    </xf>
    <xf numFmtId="0" fontId="8" fillId="0" borderId="0" xfId="8" applyFont="1" applyBorder="1" applyAlignment="1" applyProtection="1">
      <protection hidden="1"/>
    </xf>
    <xf numFmtId="0" fontId="4" fillId="2" borderId="9" xfId="8" applyFont="1" applyFill="1" applyBorder="1" applyAlignment="1" applyProtection="1">
      <alignment horizontal="center"/>
      <protection hidden="1"/>
    </xf>
    <xf numFmtId="0" fontId="0" fillId="0" borderId="0" xfId="0" applyFill="1"/>
    <xf numFmtId="0" fontId="21" fillId="0" borderId="0" xfId="0" applyFont="1" applyFill="1" applyBorder="1"/>
    <xf numFmtId="0" fontId="6" fillId="5" borderId="17" xfId="12" applyFont="1" applyFill="1" applyBorder="1" applyAlignment="1" applyProtection="1">
      <alignment horizontal="center" vertical="center" wrapText="1"/>
      <protection hidden="1"/>
    </xf>
    <xf numFmtId="10" fontId="4" fillId="2" borderId="9" xfId="8" applyNumberFormat="1" applyFont="1" applyFill="1" applyBorder="1" applyAlignment="1" applyProtection="1">
      <alignment horizontal="center"/>
      <protection hidden="1"/>
    </xf>
    <xf numFmtId="41" fontId="4" fillId="0" borderId="0" xfId="2" applyNumberFormat="1" applyFont="1" applyFill="1" applyBorder="1" applyAlignment="1" applyProtection="1">
      <alignment horizontal="center" vertical="center"/>
      <protection hidden="1"/>
    </xf>
    <xf numFmtId="41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Alignment="1" applyProtection="1">
      <alignment horizontal="center" vertical="center"/>
      <protection hidden="1"/>
    </xf>
    <xf numFmtId="41" fontId="4" fillId="3" borderId="0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4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5" fillId="4" borderId="57" xfId="0" applyFont="1" applyFill="1" applyBorder="1" applyAlignment="1" applyProtection="1">
      <alignment horizontal="center" vertical="center" wrapText="1"/>
      <protection locked="0" hidden="1"/>
    </xf>
    <xf numFmtId="0" fontId="5" fillId="4" borderId="58" xfId="0" applyFont="1" applyFill="1" applyBorder="1" applyAlignment="1" applyProtection="1">
      <alignment horizontal="center" vertical="center" wrapText="1"/>
      <protection locked="0" hidden="1"/>
    </xf>
    <xf numFmtId="0" fontId="5" fillId="4" borderId="53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14" applyFont="1" applyBorder="1" applyAlignment="1">
      <alignment horizontal="center" vertical="center" wrapText="1"/>
    </xf>
    <xf numFmtId="0" fontId="17" fillId="0" borderId="0" xfId="14" applyFont="1" applyBorder="1" applyAlignment="1">
      <alignment horizontal="center"/>
    </xf>
    <xf numFmtId="0" fontId="19" fillId="5" borderId="22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39" xfId="0" applyFont="1" applyBorder="1"/>
    <xf numFmtId="0" fontId="5" fillId="4" borderId="40" xfId="0" applyFont="1" applyFill="1" applyBorder="1" applyAlignment="1" applyProtection="1">
      <alignment horizontal="center" vertical="center" wrapText="1"/>
      <protection locked="0" hidden="1"/>
    </xf>
    <xf numFmtId="0" fontId="5" fillId="4" borderId="38" xfId="0" applyFont="1" applyFill="1" applyBorder="1" applyAlignment="1" applyProtection="1">
      <alignment horizontal="center" vertical="center" wrapText="1"/>
      <protection locked="0" hidden="1"/>
    </xf>
    <xf numFmtId="0" fontId="5" fillId="4" borderId="39" xfId="0" applyFont="1" applyFill="1" applyBorder="1" applyAlignment="1" applyProtection="1">
      <alignment horizontal="center" vertical="center" wrapText="1"/>
      <protection locked="0" hidden="1"/>
    </xf>
    <xf numFmtId="0" fontId="5" fillId="4" borderId="37" xfId="0" applyFont="1" applyFill="1" applyBorder="1" applyAlignment="1" applyProtection="1">
      <alignment horizontal="center" vertical="center" wrapText="1"/>
      <protection locked="0" hidden="1"/>
    </xf>
    <xf numFmtId="39" fontId="3" fillId="0" borderId="0" xfId="6" applyNumberFormat="1" applyFont="1" applyFill="1" applyBorder="1" applyAlignment="1" applyProtection="1">
      <alignment horizontal="justify" vertical="top" wrapText="1"/>
      <protection hidden="1"/>
    </xf>
    <xf numFmtId="0" fontId="6" fillId="5" borderId="35" xfId="0" applyFont="1" applyFill="1" applyBorder="1" applyAlignment="1" applyProtection="1">
      <alignment horizontal="center" vertical="center" wrapText="1"/>
      <protection hidden="1"/>
    </xf>
    <xf numFmtId="0" fontId="6" fillId="5" borderId="44" xfId="0" applyFont="1" applyFill="1" applyBorder="1" applyAlignment="1" applyProtection="1">
      <alignment horizontal="center" vertical="center" wrapText="1"/>
      <protection hidden="1"/>
    </xf>
    <xf numFmtId="0" fontId="6" fillId="5" borderId="34" xfId="0" applyFont="1" applyFill="1" applyBorder="1" applyAlignment="1" applyProtection="1">
      <alignment horizontal="center" vertical="center" wrapText="1"/>
      <protection hidden="1"/>
    </xf>
    <xf numFmtId="49" fontId="4" fillId="0" borderId="0" xfId="10" applyNumberFormat="1" applyFont="1" applyBorder="1" applyAlignment="1" applyProtection="1">
      <alignment horizontal="left" vertical="center" wrapText="1"/>
      <protection hidden="1"/>
    </xf>
    <xf numFmtId="49" fontId="3" fillId="0" borderId="0" xfId="10" applyNumberFormat="1" applyFont="1" applyBorder="1" applyAlignment="1" applyProtection="1">
      <alignment horizontal="justify" vertical="top" wrapText="1"/>
      <protection hidden="1"/>
    </xf>
    <xf numFmtId="0" fontId="6" fillId="5" borderId="35" xfId="6" applyFont="1" applyFill="1" applyBorder="1" applyAlignment="1" applyProtection="1">
      <alignment horizontal="center" vertical="center" wrapText="1"/>
      <protection hidden="1"/>
    </xf>
    <xf numFmtId="0" fontId="6" fillId="5" borderId="44" xfId="6" applyFont="1" applyFill="1" applyBorder="1" applyAlignment="1" applyProtection="1">
      <alignment horizontal="center" vertical="center" wrapText="1"/>
      <protection hidden="1"/>
    </xf>
    <xf numFmtId="0" fontId="6" fillId="5" borderId="34" xfId="6" applyFont="1" applyFill="1" applyBorder="1" applyAlignment="1" applyProtection="1">
      <alignment horizontal="center" vertical="center" wrapText="1"/>
      <protection hidden="1"/>
    </xf>
    <xf numFmtId="0" fontId="2" fillId="0" borderId="0" xfId="10" applyAlignment="1" applyProtection="1">
      <alignment horizontal="justify" vertical="top" wrapText="1"/>
      <protection hidden="1"/>
    </xf>
    <xf numFmtId="49" fontId="4" fillId="0" borderId="0" xfId="10" applyNumberFormat="1" applyFont="1" applyBorder="1" applyAlignment="1" applyProtection="1">
      <alignment vertical="center" wrapText="1"/>
      <protection hidden="1"/>
    </xf>
    <xf numFmtId="0" fontId="3" fillId="0" borderId="0" xfId="10" applyFont="1" applyAlignment="1" applyProtection="1">
      <alignment vertical="center" wrapText="1"/>
      <protection hidden="1"/>
    </xf>
    <xf numFmtId="0" fontId="3" fillId="0" borderId="0" xfId="10" applyFont="1" applyBorder="1" applyAlignment="1" applyProtection="1">
      <alignment vertical="center" wrapText="1"/>
      <protection hidden="1"/>
    </xf>
    <xf numFmtId="49" fontId="6" fillId="5" borderId="29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19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28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11" xfId="10" applyNumberFormat="1" applyFont="1" applyFill="1" applyBorder="1" applyAlignment="1" applyProtection="1">
      <alignment horizontal="center" vertical="center" wrapText="1"/>
      <protection hidden="1"/>
    </xf>
    <xf numFmtId="49" fontId="6" fillId="5" borderId="10" xfId="10" applyNumberFormat="1" applyFont="1" applyFill="1" applyBorder="1" applyAlignment="1" applyProtection="1">
      <alignment horizontal="center" vertical="center" wrapText="1"/>
      <protection hidden="1"/>
    </xf>
    <xf numFmtId="41" fontId="6" fillId="5" borderId="11" xfId="10" applyNumberFormat="1" applyFont="1" applyFill="1" applyBorder="1" applyAlignment="1" applyProtection="1">
      <alignment horizontal="center" vertical="center" wrapText="1"/>
      <protection hidden="1"/>
    </xf>
    <xf numFmtId="41" fontId="6" fillId="5" borderId="10" xfId="10" applyNumberFormat="1" applyFont="1" applyFill="1" applyBorder="1" applyAlignment="1" applyProtection="1">
      <alignment horizontal="center" vertical="center" wrapText="1"/>
      <protection hidden="1"/>
    </xf>
    <xf numFmtId="0" fontId="6" fillId="5" borderId="29" xfId="10" applyFont="1" applyFill="1" applyBorder="1" applyAlignment="1" applyProtection="1">
      <alignment horizontal="center" vertical="center" wrapText="1"/>
      <protection hidden="1"/>
    </xf>
    <xf numFmtId="0" fontId="6" fillId="5" borderId="19" xfId="10" applyFont="1" applyFill="1" applyBorder="1" applyAlignment="1" applyProtection="1">
      <alignment horizontal="center" vertical="center" wrapText="1"/>
      <protection hidden="1"/>
    </xf>
    <xf numFmtId="0" fontId="6" fillId="5" borderId="11" xfId="10" applyFont="1" applyFill="1" applyBorder="1" applyAlignment="1" applyProtection="1">
      <alignment horizontal="center" vertical="center" wrapText="1"/>
      <protection hidden="1"/>
    </xf>
    <xf numFmtId="0" fontId="6" fillId="5" borderId="32" xfId="10" applyFont="1" applyFill="1" applyBorder="1" applyAlignment="1" applyProtection="1">
      <alignment horizontal="center" vertical="center" wrapText="1"/>
      <protection hidden="1"/>
    </xf>
    <xf numFmtId="0" fontId="6" fillId="5" borderId="10" xfId="10" applyFont="1" applyFill="1" applyBorder="1" applyAlignment="1" applyProtection="1">
      <alignment horizontal="center" vertical="center" wrapText="1"/>
      <protection hidden="1"/>
    </xf>
    <xf numFmtId="49" fontId="6" fillId="5" borderId="32" xfId="10" applyNumberFormat="1" applyFont="1" applyFill="1" applyBorder="1" applyAlignment="1" applyProtection="1">
      <alignment horizontal="center" vertical="center" wrapText="1"/>
      <protection hidden="1"/>
    </xf>
    <xf numFmtId="0" fontId="6" fillId="5" borderId="0" xfId="10" applyFont="1" applyFill="1" applyBorder="1" applyAlignment="1" applyProtection="1">
      <alignment horizontal="center" vertical="center" wrapText="1"/>
      <protection hidden="1"/>
    </xf>
    <xf numFmtId="0" fontId="6" fillId="5" borderId="41" xfId="12" applyFont="1" applyFill="1" applyBorder="1" applyAlignment="1" applyProtection="1">
      <alignment horizontal="center" vertical="center" wrapText="1"/>
      <protection hidden="1"/>
    </xf>
    <xf numFmtId="0" fontId="6" fillId="5" borderId="37" xfId="12" applyFont="1" applyFill="1" applyBorder="1" applyAlignment="1" applyProtection="1">
      <alignment horizontal="center" vertical="center" wrapText="1"/>
      <protection hidden="1"/>
    </xf>
    <xf numFmtId="39" fontId="3" fillId="0" borderId="0" xfId="12" applyNumberFormat="1" applyFont="1" applyBorder="1" applyAlignment="1" applyProtection="1">
      <alignment horizontal="justify" vertical="top" wrapText="1"/>
      <protection hidden="1"/>
    </xf>
    <xf numFmtId="0" fontId="6" fillId="5" borderId="42" xfId="12" applyFont="1" applyFill="1" applyBorder="1" applyAlignment="1" applyProtection="1">
      <alignment horizontal="center" vertical="center" textRotation="255" wrapText="1"/>
      <protection hidden="1"/>
    </xf>
    <xf numFmtId="0" fontId="6" fillId="5" borderId="38" xfId="12" applyFont="1" applyFill="1" applyBorder="1" applyAlignment="1" applyProtection="1">
      <alignment horizontal="center" vertical="center" textRotation="255" wrapText="1"/>
      <protection hidden="1"/>
    </xf>
    <xf numFmtId="0" fontId="6" fillId="5" borderId="18" xfId="12" applyFont="1" applyFill="1" applyBorder="1" applyAlignment="1" applyProtection="1">
      <alignment horizontal="center" vertical="center"/>
      <protection hidden="1"/>
    </xf>
    <xf numFmtId="0" fontId="6" fillId="5" borderId="17" xfId="12" applyFont="1" applyFill="1" applyBorder="1" applyAlignment="1" applyProtection="1">
      <alignment horizontal="center" vertical="center"/>
      <protection hidden="1"/>
    </xf>
    <xf numFmtId="0" fontId="6" fillId="5" borderId="18" xfId="12" applyFont="1" applyFill="1" applyBorder="1" applyAlignment="1" applyProtection="1">
      <alignment horizontal="center" vertical="center" wrapText="1"/>
      <protection hidden="1"/>
    </xf>
    <xf numFmtId="0" fontId="6" fillId="5" borderId="17" xfId="12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 applyProtection="1">
      <alignment horizontal="justify" vertical="top" wrapText="1"/>
      <protection hidden="1"/>
    </xf>
    <xf numFmtId="0" fontId="3" fillId="0" borderId="0" xfId="1" applyFont="1" applyAlignment="1" applyProtection="1">
      <alignment horizontal="justify" vertical="top" wrapText="1"/>
      <protection hidden="1"/>
    </xf>
    <xf numFmtId="0" fontId="3" fillId="4" borderId="24" xfId="12" applyFont="1" applyFill="1" applyBorder="1" applyAlignment="1" applyProtection="1">
      <alignment horizontal="center"/>
      <protection locked="0"/>
    </xf>
    <xf numFmtId="0" fontId="3" fillId="4" borderId="23" xfId="12" applyFont="1" applyFill="1" applyBorder="1" applyAlignment="1" applyProtection="1">
      <alignment horizontal="center"/>
      <protection locked="0"/>
    </xf>
    <xf numFmtId="0" fontId="3" fillId="4" borderId="52" xfId="12" applyFont="1" applyFill="1" applyBorder="1" applyAlignment="1" applyProtection="1">
      <alignment horizontal="center"/>
      <protection locked="0"/>
    </xf>
    <xf numFmtId="0" fontId="3" fillId="4" borderId="2" xfId="12" applyFont="1" applyFill="1" applyBorder="1" applyAlignment="1" applyProtection="1">
      <alignment horizontal="center"/>
      <protection locked="0"/>
    </xf>
    <xf numFmtId="0" fontId="3" fillId="4" borderId="4" xfId="12" applyFont="1" applyFill="1" applyBorder="1" applyAlignment="1" applyProtection="1">
      <alignment horizontal="center"/>
      <protection locked="0"/>
    </xf>
    <xf numFmtId="0" fontId="3" fillId="4" borderId="3" xfId="12" applyFont="1" applyFill="1" applyBorder="1" applyAlignment="1" applyProtection="1">
      <alignment horizontal="center"/>
      <protection locked="0"/>
    </xf>
    <xf numFmtId="0" fontId="3" fillId="4" borderId="26" xfId="12" applyFont="1" applyFill="1" applyBorder="1" applyAlignment="1" applyProtection="1">
      <alignment horizontal="center"/>
      <protection locked="0"/>
    </xf>
    <xf numFmtId="0" fontId="3" fillId="4" borderId="25" xfId="12" applyFont="1" applyFill="1" applyBorder="1" applyAlignment="1" applyProtection="1">
      <alignment horizontal="center"/>
      <protection locked="0"/>
    </xf>
    <xf numFmtId="0" fontId="3" fillId="4" borderId="49" xfId="12" applyFont="1" applyFill="1" applyBorder="1" applyAlignment="1" applyProtection="1">
      <alignment horizontal="center"/>
      <protection locked="0"/>
    </xf>
    <xf numFmtId="49" fontId="6" fillId="5" borderId="29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33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19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20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28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47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11" xfId="1" applyNumberFormat="1" applyFont="1" applyFill="1" applyBorder="1" applyAlignment="1" applyProtection="1">
      <alignment horizontal="center" vertical="center" wrapText="1"/>
      <protection hidden="1"/>
    </xf>
    <xf numFmtId="49" fontId="6" fillId="5" borderId="10" xfId="1" applyNumberFormat="1" applyFont="1" applyFill="1" applyBorder="1" applyAlignment="1" applyProtection="1">
      <alignment horizontal="center" vertical="center" wrapText="1"/>
      <protection hidden="1"/>
    </xf>
  </cellXfs>
  <cellStyles count="16">
    <cellStyle name="Comma 2" xfId="5"/>
    <cellStyle name="Comma_PIR - Sec A - " xfId="13"/>
    <cellStyle name="Comma_PIR - Sec C - Assets Quality 2" xfId="11"/>
    <cellStyle name="Comma_PIR - Sec D - Liquidity 2" xfId="2"/>
    <cellStyle name="Heading 2 2" xfId="4"/>
    <cellStyle name="Normal" xfId="0" builtinId="0"/>
    <cellStyle name="Normal 2" xfId="3"/>
    <cellStyle name="Normal 2 2" xfId="6"/>
    <cellStyle name="Normal 3" xfId="15"/>
    <cellStyle name="Normal_PIR - Sec A -  2 2" xfId="12"/>
    <cellStyle name="Normal_PIR - Sec C - Assets Quality 2" xfId="10"/>
    <cellStyle name="Normal_PIR - Sec D - Liquidity 2" xfId="1"/>
    <cellStyle name="Normal_PIR 2 2" xfId="8"/>
    <cellStyle name="Normal_PIR v10" xfId="9"/>
    <cellStyle name="Normal_PIRI Sec B1 - Self Financed v2" xfId="14"/>
    <cellStyle name="Percent 2" xfId="7"/>
  </cellStyles>
  <dxfs count="2"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46</xdr:row>
      <xdr:rowOff>0</xdr:rowOff>
    </xdr:from>
    <xdr:to>
      <xdr:col>10</xdr:col>
      <xdr:colOff>466725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7172325" y="744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466725</xdr:colOff>
      <xdr:row>46</xdr:row>
      <xdr:rowOff>0</xdr:rowOff>
    </xdr:from>
    <xdr:to>
      <xdr:col>10</xdr:col>
      <xdr:colOff>466725</xdr:colOff>
      <xdr:row>46</xdr:row>
      <xdr:rowOff>0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7172325" y="744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476250</xdr:colOff>
      <xdr:row>46</xdr:row>
      <xdr:rowOff>0</xdr:rowOff>
    </xdr:from>
    <xdr:to>
      <xdr:col>10</xdr:col>
      <xdr:colOff>476250</xdr:colOff>
      <xdr:row>46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 flipV="1">
          <a:off x="7172325" y="7448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_fsa\AppData\Local\Microsoft\Windows\Temporary%20Internet%20Files\Content.Outlook\6I2LET9C\Basel%20spreadsheet%20mar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p_haa\AppData\Local\Microsoft\Windows\Temporary%20Internet%20Files\Content.Outlook\801KM9KH\Basel%20spreadsheet%20mar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dit\Business%20risk%20services\Risk%20Managment\Clients\Arcapita\Basel%20II%20Proposal\qis5wk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CapB3"/>
      <sheetName val="DefCapB3-MI"/>
      <sheetName val="Leverage Ratio"/>
      <sheetName val="LCR"/>
      <sheetName val="NSFR"/>
      <sheetName val="TBHPE"/>
      <sheetName val="IRRBB"/>
      <sheetName val="CSRBB"/>
      <sheetName val="Partial use"/>
      <sheetName val="Checks"/>
      <sheetName val="Parameters"/>
    </sheetNames>
    <sheetDataSet>
      <sheetData sheetId="0">
        <row r="24">
          <cell r="D2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2</v>
          </cell>
        </row>
        <row r="89">
          <cell r="D89" t="str">
            <v>Yes</v>
          </cell>
        </row>
        <row r="90">
          <cell r="D90" t="str">
            <v>No</v>
          </cell>
        </row>
        <row r="92">
          <cell r="D92">
            <v>1</v>
          </cell>
        </row>
        <row r="93">
          <cell r="D93">
            <v>2</v>
          </cell>
        </row>
        <row r="107">
          <cell r="D107" t="str">
            <v>IFRS</v>
          </cell>
        </row>
        <row r="108">
          <cell r="D108" t="str">
            <v>US GAAP</v>
          </cell>
        </row>
        <row r="109">
          <cell r="D109" t="str">
            <v>Other national accounting standard</v>
          </cell>
        </row>
        <row r="110">
          <cell r="D110" t="str">
            <v>Joint stock company</v>
          </cell>
        </row>
        <row r="111">
          <cell r="D111" t="str">
            <v>Mutual / cooperative</v>
          </cell>
        </row>
        <row r="112">
          <cell r="D112" t="str">
            <v>Other non-joint stock company</v>
          </cell>
        </row>
        <row r="113">
          <cell r="C113">
            <v>1</v>
          </cell>
        </row>
        <row r="114">
          <cell r="C114">
            <v>2</v>
          </cell>
        </row>
        <row r="115">
          <cell r="C115">
            <v>4</v>
          </cell>
        </row>
        <row r="116">
          <cell r="C116">
            <v>5</v>
          </cell>
        </row>
        <row r="117">
          <cell r="C117">
            <v>6</v>
          </cell>
        </row>
        <row r="118">
          <cell r="C118">
            <v>7</v>
          </cell>
        </row>
        <row r="119">
          <cell r="C119">
            <v>8</v>
          </cell>
        </row>
        <row r="120">
          <cell r="D120" t="str">
            <v>Rollout</v>
          </cell>
        </row>
        <row r="121">
          <cell r="D121" t="str">
            <v>External rating</v>
          </cell>
        </row>
        <row r="122">
          <cell r="D122" t="str">
            <v>Vendor model/other external information</v>
          </cell>
        </row>
        <row r="123">
          <cell r="D123" t="str">
            <v>Slotting criteria</v>
          </cell>
        </row>
        <row r="124">
          <cell r="D124" t="str">
            <v>Historical data</v>
          </cell>
        </row>
        <row r="125">
          <cell r="D125" t="str">
            <v>Other</v>
          </cell>
        </row>
        <row r="126">
          <cell r="D126" t="str">
            <v>Regulatory</v>
          </cell>
        </row>
        <row r="127">
          <cell r="D127" t="str">
            <v>Management</v>
          </cell>
        </row>
        <row r="128">
          <cell r="D128" t="str">
            <v>Equity</v>
          </cell>
        </row>
        <row r="129">
          <cell r="D129" t="str">
            <v>Interest rate</v>
          </cell>
        </row>
        <row r="130">
          <cell r="D130" t="str">
            <v>Credit spread</v>
          </cell>
        </row>
        <row r="131">
          <cell r="D131" t="str">
            <v>Commodity</v>
          </cell>
        </row>
        <row r="132">
          <cell r="D132" t="str">
            <v>Foreign exchange</v>
          </cell>
        </row>
        <row r="133">
          <cell r="D133" t="str">
            <v>USD</v>
          </cell>
        </row>
        <row r="134">
          <cell r="D134" t="str">
            <v>EUR</v>
          </cell>
        </row>
        <row r="135">
          <cell r="D135" t="str">
            <v>JPY</v>
          </cell>
        </row>
        <row r="136">
          <cell r="D136" t="str">
            <v>GBP</v>
          </cell>
        </row>
        <row r="137">
          <cell r="D137" t="str">
            <v>AUD</v>
          </cell>
        </row>
        <row r="138">
          <cell r="D138" t="str">
            <v>BRI</v>
          </cell>
        </row>
        <row r="139">
          <cell r="D139" t="str">
            <v>CAD</v>
          </cell>
        </row>
        <row r="140">
          <cell r="D140" t="str">
            <v>CHF</v>
          </cell>
        </row>
        <row r="141">
          <cell r="D141" t="str">
            <v>CLP</v>
          </cell>
        </row>
        <row r="142">
          <cell r="D142" t="str">
            <v>CNY</v>
          </cell>
        </row>
        <row r="143">
          <cell r="D143" t="str">
            <v>CZK</v>
          </cell>
        </row>
        <row r="144">
          <cell r="D144" t="str">
            <v>DKK</v>
          </cell>
        </row>
        <row r="145">
          <cell r="D145" t="str">
            <v>HKD</v>
          </cell>
        </row>
        <row r="146">
          <cell r="D146" t="str">
            <v>HUF</v>
          </cell>
        </row>
        <row r="147">
          <cell r="D147" t="str">
            <v>IDR</v>
          </cell>
        </row>
        <row r="148">
          <cell r="D148" t="str">
            <v>ILS</v>
          </cell>
        </row>
        <row r="149">
          <cell r="D149" t="str">
            <v>INR</v>
          </cell>
        </row>
        <row r="150">
          <cell r="D150" t="str">
            <v>KRW</v>
          </cell>
        </row>
        <row r="151">
          <cell r="D151" t="str">
            <v>MXN</v>
          </cell>
        </row>
        <row r="152">
          <cell r="D152" t="str">
            <v>MYR</v>
          </cell>
        </row>
        <row r="153">
          <cell r="D153" t="str">
            <v>NOK</v>
          </cell>
        </row>
        <row r="154">
          <cell r="D154" t="str">
            <v>NZD</v>
          </cell>
        </row>
        <row r="155">
          <cell r="D155" t="str">
            <v>PLN</v>
          </cell>
        </row>
        <row r="156">
          <cell r="D156" t="str">
            <v>RUB</v>
          </cell>
        </row>
        <row r="157">
          <cell r="D157" t="str">
            <v>SEK</v>
          </cell>
        </row>
        <row r="158">
          <cell r="D158" t="str">
            <v>SGD</v>
          </cell>
        </row>
        <row r="159">
          <cell r="D159" t="str">
            <v>THB</v>
          </cell>
        </row>
        <row r="160">
          <cell r="D160" t="str">
            <v>TRY</v>
          </cell>
        </row>
        <row r="161">
          <cell r="D161" t="str">
            <v>TWD</v>
          </cell>
        </row>
        <row r="162">
          <cell r="D162" t="str">
            <v>ZAR</v>
          </cell>
        </row>
        <row r="163">
          <cell r="D163" t="str">
            <v>Others</v>
          </cell>
        </row>
        <row r="164">
          <cell r="C164">
            <v>0</v>
          </cell>
        </row>
        <row r="165">
          <cell r="C165">
            <v>1</v>
          </cell>
        </row>
        <row r="166">
          <cell r="C166">
            <v>2</v>
          </cell>
        </row>
        <row r="167">
          <cell r="C167">
            <v>3</v>
          </cell>
        </row>
        <row r="168">
          <cell r="C168">
            <v>4</v>
          </cell>
        </row>
        <row r="169">
          <cell r="C169">
            <v>5</v>
          </cell>
        </row>
        <row r="170">
          <cell r="C170">
            <v>6</v>
          </cell>
        </row>
        <row r="171">
          <cell r="C171">
            <v>7</v>
          </cell>
        </row>
        <row r="172">
          <cell r="C172">
            <v>8</v>
          </cell>
        </row>
        <row r="173">
          <cell r="C173">
            <v>9</v>
          </cell>
        </row>
        <row r="174">
          <cell r="C174">
            <v>10</v>
          </cell>
        </row>
        <row r="175">
          <cell r="C175">
            <v>11</v>
          </cell>
        </row>
        <row r="176">
          <cell r="C176">
            <v>12</v>
          </cell>
        </row>
        <row r="177">
          <cell r="C177">
            <v>13</v>
          </cell>
        </row>
        <row r="178">
          <cell r="C178">
            <v>14</v>
          </cell>
        </row>
        <row r="179">
          <cell r="C179">
            <v>15</v>
          </cell>
        </row>
        <row r="180">
          <cell r="C180">
            <v>16</v>
          </cell>
        </row>
        <row r="181">
          <cell r="C181">
            <v>17</v>
          </cell>
        </row>
        <row r="182">
          <cell r="C182">
            <v>18</v>
          </cell>
        </row>
        <row r="183">
          <cell r="C183">
            <v>19</v>
          </cell>
        </row>
        <row r="184">
          <cell r="C184">
            <v>20</v>
          </cell>
        </row>
        <row r="185">
          <cell r="C185">
            <v>21</v>
          </cell>
        </row>
        <row r="186">
          <cell r="C186">
            <v>22</v>
          </cell>
        </row>
        <row r="187">
          <cell r="C187">
            <v>23</v>
          </cell>
        </row>
        <row r="188">
          <cell r="C188">
            <v>24</v>
          </cell>
        </row>
        <row r="189">
          <cell r="C189">
            <v>25</v>
          </cell>
        </row>
        <row r="190">
          <cell r="C190">
            <v>26</v>
          </cell>
        </row>
        <row r="191">
          <cell r="C191">
            <v>27</v>
          </cell>
        </row>
        <row r="192">
          <cell r="C192">
            <v>28</v>
          </cell>
        </row>
        <row r="193">
          <cell r="C193">
            <v>29</v>
          </cell>
        </row>
        <row r="194">
          <cell r="C194">
            <v>30</v>
          </cell>
        </row>
        <row r="195">
          <cell r="C195">
            <v>31</v>
          </cell>
        </row>
        <row r="196">
          <cell r="C196">
            <v>32</v>
          </cell>
        </row>
        <row r="197">
          <cell r="C197">
            <v>33</v>
          </cell>
        </row>
        <row r="198">
          <cell r="C198">
            <v>34</v>
          </cell>
        </row>
        <row r="199">
          <cell r="C199">
            <v>35</v>
          </cell>
        </row>
        <row r="200">
          <cell r="C200">
            <v>36</v>
          </cell>
        </row>
        <row r="201">
          <cell r="C201">
            <v>37</v>
          </cell>
        </row>
        <row r="202">
          <cell r="C202">
            <v>38</v>
          </cell>
        </row>
        <row r="203">
          <cell r="C203">
            <v>39</v>
          </cell>
        </row>
        <row r="204">
          <cell r="C204">
            <v>40</v>
          </cell>
        </row>
        <row r="205">
          <cell r="C205">
            <v>41</v>
          </cell>
        </row>
        <row r="206">
          <cell r="C206">
            <v>42</v>
          </cell>
        </row>
        <row r="207">
          <cell r="C207">
            <v>43</v>
          </cell>
        </row>
        <row r="208">
          <cell r="C208">
            <v>44</v>
          </cell>
        </row>
        <row r="209">
          <cell r="C209">
            <v>45</v>
          </cell>
        </row>
        <row r="210">
          <cell r="C210">
            <v>46</v>
          </cell>
        </row>
        <row r="211">
          <cell r="C211">
            <v>47</v>
          </cell>
        </row>
        <row r="212">
          <cell r="C212">
            <v>48</v>
          </cell>
        </row>
        <row r="213">
          <cell r="C213">
            <v>49</v>
          </cell>
        </row>
        <row r="214">
          <cell r="C214">
            <v>50</v>
          </cell>
        </row>
        <row r="215">
          <cell r="C215">
            <v>51</v>
          </cell>
        </row>
        <row r="216">
          <cell r="C216">
            <v>52</v>
          </cell>
        </row>
        <row r="217">
          <cell r="C217">
            <v>53</v>
          </cell>
        </row>
        <row r="218">
          <cell r="C218">
            <v>54</v>
          </cell>
        </row>
        <row r="219">
          <cell r="C219">
            <v>55</v>
          </cell>
        </row>
        <row r="220">
          <cell r="C220">
            <v>56</v>
          </cell>
        </row>
        <row r="221">
          <cell r="C221">
            <v>57</v>
          </cell>
        </row>
        <row r="222">
          <cell r="C222">
            <v>58</v>
          </cell>
        </row>
        <row r="223">
          <cell r="C223">
            <v>59</v>
          </cell>
        </row>
        <row r="224">
          <cell r="C224">
            <v>60</v>
          </cell>
        </row>
        <row r="225">
          <cell r="C225">
            <v>61</v>
          </cell>
        </row>
        <row r="226">
          <cell r="C226">
            <v>62</v>
          </cell>
        </row>
        <row r="227">
          <cell r="C227">
            <v>63</v>
          </cell>
        </row>
        <row r="228">
          <cell r="C228">
            <v>64</v>
          </cell>
        </row>
        <row r="229">
          <cell r="C229">
            <v>65</v>
          </cell>
        </row>
        <row r="230">
          <cell r="C230">
            <v>66</v>
          </cell>
        </row>
        <row r="231">
          <cell r="C231">
            <v>67</v>
          </cell>
        </row>
        <row r="232">
          <cell r="C232">
            <v>68</v>
          </cell>
        </row>
        <row r="233">
          <cell r="C233">
            <v>69</v>
          </cell>
        </row>
        <row r="234">
          <cell r="C234">
            <v>70</v>
          </cell>
        </row>
        <row r="235">
          <cell r="C235">
            <v>71</v>
          </cell>
        </row>
        <row r="236">
          <cell r="C236">
            <v>72</v>
          </cell>
        </row>
        <row r="237">
          <cell r="C237">
            <v>73</v>
          </cell>
        </row>
        <row r="238">
          <cell r="C238">
            <v>74</v>
          </cell>
        </row>
        <row r="239">
          <cell r="C239">
            <v>75</v>
          </cell>
        </row>
        <row r="240">
          <cell r="C240">
            <v>76</v>
          </cell>
        </row>
        <row r="241">
          <cell r="C241">
            <v>77</v>
          </cell>
        </row>
        <row r="242">
          <cell r="C242">
            <v>78</v>
          </cell>
        </row>
        <row r="243">
          <cell r="C243">
            <v>79</v>
          </cell>
        </row>
        <row r="244">
          <cell r="C244">
            <v>80</v>
          </cell>
        </row>
        <row r="245">
          <cell r="C245">
            <v>81</v>
          </cell>
        </row>
        <row r="246">
          <cell r="C246">
            <v>82</v>
          </cell>
        </row>
        <row r="247">
          <cell r="C247">
            <v>83</v>
          </cell>
        </row>
        <row r="248">
          <cell r="C248">
            <v>84</v>
          </cell>
        </row>
        <row r="249">
          <cell r="C249">
            <v>85</v>
          </cell>
        </row>
        <row r="250">
          <cell r="C250">
            <v>86</v>
          </cell>
        </row>
        <row r="251">
          <cell r="C251">
            <v>87</v>
          </cell>
        </row>
        <row r="252">
          <cell r="C252">
            <v>88</v>
          </cell>
        </row>
        <row r="253">
          <cell r="C253">
            <v>89</v>
          </cell>
        </row>
        <row r="254">
          <cell r="C254">
            <v>90</v>
          </cell>
        </row>
        <row r="255">
          <cell r="C255">
            <v>91</v>
          </cell>
        </row>
        <row r="256">
          <cell r="C256">
            <v>92</v>
          </cell>
        </row>
        <row r="257">
          <cell r="C257">
            <v>93</v>
          </cell>
        </row>
        <row r="258">
          <cell r="C258">
            <v>94</v>
          </cell>
        </row>
        <row r="259">
          <cell r="C259">
            <v>95</v>
          </cell>
        </row>
        <row r="260">
          <cell r="C260">
            <v>96</v>
          </cell>
        </row>
        <row r="261">
          <cell r="C261">
            <v>97</v>
          </cell>
        </row>
        <row r="262">
          <cell r="C262">
            <v>98</v>
          </cell>
        </row>
        <row r="263">
          <cell r="C263">
            <v>99</v>
          </cell>
        </row>
        <row r="264">
          <cell r="C264">
            <v>100</v>
          </cell>
        </row>
        <row r="265">
          <cell r="D265" t="str">
            <v>&gt; 5%</v>
          </cell>
        </row>
        <row r="266">
          <cell r="D266" t="str">
            <v>&gt; 10%</v>
          </cell>
        </row>
        <row r="267">
          <cell r="D267" t="str">
            <v>&gt; 20%</v>
          </cell>
        </row>
        <row r="268">
          <cell r="D268" t="str">
            <v>&gt; 30%</v>
          </cell>
        </row>
        <row r="269">
          <cell r="D269" t="str">
            <v>&gt; 40%</v>
          </cell>
        </row>
        <row r="270">
          <cell r="D270" t="str">
            <v>&gt; 50%</v>
          </cell>
        </row>
        <row r="271">
          <cell r="D271" t="str">
            <v>&gt; 60%</v>
          </cell>
        </row>
        <row r="272">
          <cell r="D272" t="str">
            <v>&gt; 70%</v>
          </cell>
        </row>
        <row r="273">
          <cell r="D273" t="str">
            <v>&gt; 80%</v>
          </cell>
        </row>
        <row r="274">
          <cell r="D274" t="str">
            <v>&gt; 90%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CapB3"/>
      <sheetName val="DefCapB3-MI"/>
      <sheetName val="Leverage Ratio"/>
      <sheetName val="LCR"/>
      <sheetName val="NSFR"/>
      <sheetName val="TBHPE"/>
      <sheetName val="IRRBB"/>
      <sheetName val="CSRBB"/>
      <sheetName val="Partial use"/>
      <sheetName val="Checks"/>
      <sheetName val="Parameters"/>
    </sheetNames>
    <sheetDataSet>
      <sheetData sheetId="0">
        <row r="24">
          <cell r="D2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C4">
            <v>2</v>
          </cell>
        </row>
        <row r="89">
          <cell r="D89" t="str">
            <v>Yes</v>
          </cell>
        </row>
        <row r="90">
          <cell r="D90" t="str">
            <v>No</v>
          </cell>
        </row>
        <row r="92">
          <cell r="D92">
            <v>1</v>
          </cell>
        </row>
        <row r="93">
          <cell r="D93">
            <v>2</v>
          </cell>
        </row>
        <row r="107">
          <cell r="D107" t="str">
            <v>IFRS</v>
          </cell>
        </row>
        <row r="108">
          <cell r="D108" t="str">
            <v>US GAAP</v>
          </cell>
        </row>
        <row r="109">
          <cell r="D109" t="str">
            <v>Other national accounting standard</v>
          </cell>
        </row>
        <row r="110">
          <cell r="D110" t="str">
            <v>Joint stock company</v>
          </cell>
        </row>
        <row r="111">
          <cell r="D111" t="str">
            <v>Mutual / cooperative</v>
          </cell>
        </row>
        <row r="112">
          <cell r="D112" t="str">
            <v>Other non-joint stock company</v>
          </cell>
        </row>
        <row r="113">
          <cell r="C113">
            <v>1</v>
          </cell>
        </row>
        <row r="114">
          <cell r="C114">
            <v>2</v>
          </cell>
        </row>
        <row r="115">
          <cell r="C115">
            <v>4</v>
          </cell>
        </row>
        <row r="116">
          <cell r="C116">
            <v>5</v>
          </cell>
        </row>
        <row r="117">
          <cell r="C117">
            <v>6</v>
          </cell>
        </row>
        <row r="118">
          <cell r="C118">
            <v>7</v>
          </cell>
        </row>
        <row r="119">
          <cell r="C119">
            <v>8</v>
          </cell>
        </row>
        <row r="120">
          <cell r="D120" t="str">
            <v>Rollout</v>
          </cell>
        </row>
        <row r="121">
          <cell r="D121" t="str">
            <v>External rating</v>
          </cell>
        </row>
        <row r="122">
          <cell r="D122" t="str">
            <v>Vendor model/other external information</v>
          </cell>
        </row>
        <row r="123">
          <cell r="D123" t="str">
            <v>Slotting criteria</v>
          </cell>
        </row>
        <row r="124">
          <cell r="D124" t="str">
            <v>Historical data</v>
          </cell>
        </row>
        <row r="125">
          <cell r="D125" t="str">
            <v>Other</v>
          </cell>
        </row>
        <row r="126">
          <cell r="D126" t="str">
            <v>Regulatory</v>
          </cell>
        </row>
        <row r="127">
          <cell r="D127" t="str">
            <v>Management</v>
          </cell>
        </row>
        <row r="128">
          <cell r="D128" t="str">
            <v>Equity</v>
          </cell>
        </row>
        <row r="129">
          <cell r="D129" t="str">
            <v>Interest rate</v>
          </cell>
        </row>
        <row r="130">
          <cell r="D130" t="str">
            <v>Credit spread</v>
          </cell>
        </row>
        <row r="131">
          <cell r="D131" t="str">
            <v>Commodity</v>
          </cell>
        </row>
        <row r="132">
          <cell r="D132" t="str">
            <v>Foreign exchange</v>
          </cell>
        </row>
        <row r="133">
          <cell r="D133" t="str">
            <v>USD</v>
          </cell>
        </row>
        <row r="134">
          <cell r="D134" t="str">
            <v>EUR</v>
          </cell>
        </row>
        <row r="135">
          <cell r="D135" t="str">
            <v>JPY</v>
          </cell>
        </row>
        <row r="136">
          <cell r="D136" t="str">
            <v>GBP</v>
          </cell>
        </row>
        <row r="137">
          <cell r="D137" t="str">
            <v>AUD</v>
          </cell>
        </row>
        <row r="138">
          <cell r="D138" t="str">
            <v>BRI</v>
          </cell>
        </row>
        <row r="139">
          <cell r="D139" t="str">
            <v>CAD</v>
          </cell>
        </row>
        <row r="140">
          <cell r="D140" t="str">
            <v>CHF</v>
          </cell>
        </row>
        <row r="141">
          <cell r="D141" t="str">
            <v>CLP</v>
          </cell>
        </row>
        <row r="142">
          <cell r="D142" t="str">
            <v>CNY</v>
          </cell>
        </row>
        <row r="143">
          <cell r="D143" t="str">
            <v>CZK</v>
          </cell>
        </row>
        <row r="144">
          <cell r="D144" t="str">
            <v>DKK</v>
          </cell>
        </row>
        <row r="145">
          <cell r="D145" t="str">
            <v>HKD</v>
          </cell>
        </row>
        <row r="146">
          <cell r="D146" t="str">
            <v>HUF</v>
          </cell>
        </row>
        <row r="147">
          <cell r="D147" t="str">
            <v>IDR</v>
          </cell>
        </row>
        <row r="148">
          <cell r="D148" t="str">
            <v>ILS</v>
          </cell>
        </row>
        <row r="149">
          <cell r="D149" t="str">
            <v>INR</v>
          </cell>
        </row>
        <row r="150">
          <cell r="D150" t="str">
            <v>KRW</v>
          </cell>
        </row>
        <row r="151">
          <cell r="D151" t="str">
            <v>MXN</v>
          </cell>
        </row>
        <row r="152">
          <cell r="D152" t="str">
            <v>MYR</v>
          </cell>
        </row>
        <row r="153">
          <cell r="D153" t="str">
            <v>NOK</v>
          </cell>
        </row>
        <row r="154">
          <cell r="D154" t="str">
            <v>NZD</v>
          </cell>
        </row>
        <row r="155">
          <cell r="D155" t="str">
            <v>PLN</v>
          </cell>
        </row>
        <row r="156">
          <cell r="D156" t="str">
            <v>RUB</v>
          </cell>
        </row>
        <row r="157">
          <cell r="D157" t="str">
            <v>SEK</v>
          </cell>
        </row>
        <row r="158">
          <cell r="D158" t="str">
            <v>SGD</v>
          </cell>
        </row>
        <row r="159">
          <cell r="D159" t="str">
            <v>THB</v>
          </cell>
        </row>
        <row r="160">
          <cell r="D160" t="str">
            <v>TRY</v>
          </cell>
        </row>
        <row r="161">
          <cell r="D161" t="str">
            <v>TWD</v>
          </cell>
        </row>
        <row r="162">
          <cell r="D162" t="str">
            <v>ZAR</v>
          </cell>
        </row>
        <row r="163">
          <cell r="D163" t="str">
            <v>Others</v>
          </cell>
        </row>
        <row r="164">
          <cell r="C164">
            <v>0</v>
          </cell>
        </row>
        <row r="165">
          <cell r="C165">
            <v>1</v>
          </cell>
        </row>
        <row r="166">
          <cell r="C166">
            <v>2</v>
          </cell>
        </row>
        <row r="167">
          <cell r="C167">
            <v>3</v>
          </cell>
        </row>
        <row r="168">
          <cell r="C168">
            <v>4</v>
          </cell>
        </row>
        <row r="169">
          <cell r="C169">
            <v>5</v>
          </cell>
        </row>
        <row r="170">
          <cell r="C170">
            <v>6</v>
          </cell>
        </row>
        <row r="171">
          <cell r="C171">
            <v>7</v>
          </cell>
        </row>
        <row r="172">
          <cell r="C172">
            <v>8</v>
          </cell>
        </row>
        <row r="173">
          <cell r="C173">
            <v>9</v>
          </cell>
        </row>
        <row r="174">
          <cell r="C174">
            <v>10</v>
          </cell>
        </row>
        <row r="175">
          <cell r="C175">
            <v>11</v>
          </cell>
        </row>
        <row r="176">
          <cell r="C176">
            <v>12</v>
          </cell>
        </row>
        <row r="177">
          <cell r="C177">
            <v>13</v>
          </cell>
        </row>
        <row r="178">
          <cell r="C178">
            <v>14</v>
          </cell>
        </row>
        <row r="179">
          <cell r="C179">
            <v>15</v>
          </cell>
        </row>
        <row r="180">
          <cell r="C180">
            <v>16</v>
          </cell>
        </row>
        <row r="181">
          <cell r="C181">
            <v>17</v>
          </cell>
        </row>
        <row r="182">
          <cell r="C182">
            <v>18</v>
          </cell>
        </row>
        <row r="183">
          <cell r="C183">
            <v>19</v>
          </cell>
        </row>
        <row r="184">
          <cell r="C184">
            <v>20</v>
          </cell>
        </row>
        <row r="185">
          <cell r="C185">
            <v>21</v>
          </cell>
        </row>
        <row r="186">
          <cell r="C186">
            <v>22</v>
          </cell>
        </row>
        <row r="187">
          <cell r="C187">
            <v>23</v>
          </cell>
        </row>
        <row r="188">
          <cell r="C188">
            <v>24</v>
          </cell>
        </row>
        <row r="189">
          <cell r="C189">
            <v>25</v>
          </cell>
        </row>
        <row r="190">
          <cell r="C190">
            <v>26</v>
          </cell>
        </row>
        <row r="191">
          <cell r="C191">
            <v>27</v>
          </cell>
        </row>
        <row r="192">
          <cell r="C192">
            <v>28</v>
          </cell>
        </row>
        <row r="193">
          <cell r="C193">
            <v>29</v>
          </cell>
        </row>
        <row r="194">
          <cell r="C194">
            <v>30</v>
          </cell>
        </row>
        <row r="195">
          <cell r="C195">
            <v>31</v>
          </cell>
        </row>
        <row r="196">
          <cell r="C196">
            <v>32</v>
          </cell>
        </row>
        <row r="197">
          <cell r="C197">
            <v>33</v>
          </cell>
        </row>
        <row r="198">
          <cell r="C198">
            <v>34</v>
          </cell>
        </row>
        <row r="199">
          <cell r="C199">
            <v>35</v>
          </cell>
        </row>
        <row r="200">
          <cell r="C200">
            <v>36</v>
          </cell>
        </row>
        <row r="201">
          <cell r="C201">
            <v>37</v>
          </cell>
        </row>
        <row r="202">
          <cell r="C202">
            <v>38</v>
          </cell>
        </row>
        <row r="203">
          <cell r="C203">
            <v>39</v>
          </cell>
        </row>
        <row r="204">
          <cell r="C204">
            <v>40</v>
          </cell>
        </row>
        <row r="205">
          <cell r="C205">
            <v>41</v>
          </cell>
        </row>
        <row r="206">
          <cell r="C206">
            <v>42</v>
          </cell>
        </row>
        <row r="207">
          <cell r="C207">
            <v>43</v>
          </cell>
        </row>
        <row r="208">
          <cell r="C208">
            <v>44</v>
          </cell>
        </row>
        <row r="209">
          <cell r="C209">
            <v>45</v>
          </cell>
        </row>
        <row r="210">
          <cell r="C210">
            <v>46</v>
          </cell>
        </row>
        <row r="211">
          <cell r="C211">
            <v>47</v>
          </cell>
        </row>
        <row r="212">
          <cell r="C212">
            <v>48</v>
          </cell>
        </row>
        <row r="213">
          <cell r="C213">
            <v>49</v>
          </cell>
        </row>
        <row r="214">
          <cell r="C214">
            <v>50</v>
          </cell>
        </row>
        <row r="215">
          <cell r="C215">
            <v>51</v>
          </cell>
        </row>
        <row r="216">
          <cell r="C216">
            <v>52</v>
          </cell>
        </row>
        <row r="217">
          <cell r="C217">
            <v>53</v>
          </cell>
        </row>
        <row r="218">
          <cell r="C218">
            <v>54</v>
          </cell>
        </row>
        <row r="219">
          <cell r="C219">
            <v>55</v>
          </cell>
        </row>
        <row r="220">
          <cell r="C220">
            <v>56</v>
          </cell>
        </row>
        <row r="221">
          <cell r="C221">
            <v>57</v>
          </cell>
        </row>
        <row r="222">
          <cell r="C222">
            <v>58</v>
          </cell>
        </row>
        <row r="223">
          <cell r="C223">
            <v>59</v>
          </cell>
        </row>
        <row r="224">
          <cell r="C224">
            <v>60</v>
          </cell>
        </row>
        <row r="225">
          <cell r="C225">
            <v>61</v>
          </cell>
        </row>
        <row r="226">
          <cell r="C226">
            <v>62</v>
          </cell>
        </row>
        <row r="227">
          <cell r="C227">
            <v>63</v>
          </cell>
        </row>
        <row r="228">
          <cell r="C228">
            <v>64</v>
          </cell>
        </row>
        <row r="229">
          <cell r="C229">
            <v>65</v>
          </cell>
        </row>
        <row r="230">
          <cell r="C230">
            <v>66</v>
          </cell>
        </row>
        <row r="231">
          <cell r="C231">
            <v>67</v>
          </cell>
        </row>
        <row r="232">
          <cell r="C232">
            <v>68</v>
          </cell>
        </row>
        <row r="233">
          <cell r="C233">
            <v>69</v>
          </cell>
        </row>
        <row r="234">
          <cell r="C234">
            <v>70</v>
          </cell>
        </row>
        <row r="235">
          <cell r="C235">
            <v>71</v>
          </cell>
        </row>
        <row r="236">
          <cell r="C236">
            <v>72</v>
          </cell>
        </row>
        <row r="237">
          <cell r="C237">
            <v>73</v>
          </cell>
        </row>
        <row r="238">
          <cell r="C238">
            <v>74</v>
          </cell>
        </row>
        <row r="239">
          <cell r="C239">
            <v>75</v>
          </cell>
        </row>
        <row r="240">
          <cell r="C240">
            <v>76</v>
          </cell>
        </row>
        <row r="241">
          <cell r="C241">
            <v>77</v>
          </cell>
        </row>
        <row r="242">
          <cell r="C242">
            <v>78</v>
          </cell>
        </row>
        <row r="243">
          <cell r="C243">
            <v>79</v>
          </cell>
        </row>
        <row r="244">
          <cell r="C244">
            <v>80</v>
          </cell>
        </row>
        <row r="245">
          <cell r="C245">
            <v>81</v>
          </cell>
        </row>
        <row r="246">
          <cell r="C246">
            <v>82</v>
          </cell>
        </row>
        <row r="247">
          <cell r="C247">
            <v>83</v>
          </cell>
        </row>
        <row r="248">
          <cell r="C248">
            <v>84</v>
          </cell>
        </row>
        <row r="249">
          <cell r="C249">
            <v>85</v>
          </cell>
        </row>
        <row r="250">
          <cell r="C250">
            <v>86</v>
          </cell>
        </row>
        <row r="251">
          <cell r="C251">
            <v>87</v>
          </cell>
        </row>
        <row r="252">
          <cell r="C252">
            <v>88</v>
          </cell>
        </row>
        <row r="253">
          <cell r="C253">
            <v>89</v>
          </cell>
        </row>
        <row r="254">
          <cell r="C254">
            <v>90</v>
          </cell>
        </row>
        <row r="255">
          <cell r="C255">
            <v>91</v>
          </cell>
        </row>
        <row r="256">
          <cell r="C256">
            <v>92</v>
          </cell>
        </row>
        <row r="257">
          <cell r="C257">
            <v>93</v>
          </cell>
        </row>
        <row r="258">
          <cell r="C258">
            <v>94</v>
          </cell>
        </row>
        <row r="259">
          <cell r="C259">
            <v>95</v>
          </cell>
        </row>
        <row r="260">
          <cell r="C260">
            <v>96</v>
          </cell>
        </row>
        <row r="261">
          <cell r="C261">
            <v>97</v>
          </cell>
        </row>
        <row r="262">
          <cell r="C262">
            <v>98</v>
          </cell>
        </row>
        <row r="263">
          <cell r="C263">
            <v>99</v>
          </cell>
        </row>
        <row r="264">
          <cell r="C264">
            <v>100</v>
          </cell>
        </row>
        <row r="265">
          <cell r="D265" t="str">
            <v>&gt; 5%</v>
          </cell>
        </row>
        <row r="266">
          <cell r="D266" t="str">
            <v>&gt; 10%</v>
          </cell>
        </row>
        <row r="267">
          <cell r="D267" t="str">
            <v>&gt; 20%</v>
          </cell>
        </row>
        <row r="268">
          <cell r="D268" t="str">
            <v>&gt; 30%</v>
          </cell>
        </row>
        <row r="269">
          <cell r="D269" t="str">
            <v>&gt; 40%</v>
          </cell>
        </row>
        <row r="270">
          <cell r="D270" t="str">
            <v>&gt; 50%</v>
          </cell>
        </row>
        <row r="271">
          <cell r="D271" t="str">
            <v>&gt; 60%</v>
          </cell>
        </row>
        <row r="272">
          <cell r="D272" t="str">
            <v>&gt; 70%</v>
          </cell>
        </row>
        <row r="273">
          <cell r="D273" t="str">
            <v>&gt; 80%</v>
          </cell>
        </row>
        <row r="274">
          <cell r="D274" t="str">
            <v>&gt; 90%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FIRB Corporate agg"/>
      <sheetName val="FIRB Corporate"/>
      <sheetName val="FIRB Corporate DD"/>
      <sheetName val="FIRB Sovereign"/>
      <sheetName val="FIRB Bank"/>
      <sheetName val="FIRB SME Corporate agg"/>
      <sheetName val="FIRB SME Corporate"/>
      <sheetName val="FIRB SME Corporate DD"/>
      <sheetName val="FIRB Trading Book"/>
      <sheetName val="FIRB SL HVCRE agg"/>
      <sheetName val="FIRB SL HVCRE"/>
      <sheetName val="FIRB SL HVCRE DD"/>
      <sheetName val="FIRB SL Other agg"/>
      <sheetName val="FIRB SL Other"/>
      <sheetName val="FIRB SL Other DD"/>
      <sheetName val="IRB Other Retail"/>
      <sheetName val="IRB Retail Mortgage"/>
      <sheetName val="IRB Retail QRE"/>
      <sheetName val="IRB SME Retail"/>
      <sheetName val="AIRB Corporate agg"/>
      <sheetName val="AIRB Corporate"/>
      <sheetName val="AIRB Corporate DD"/>
      <sheetName val="AIRB Sovereign"/>
      <sheetName val="AIRB Bank"/>
      <sheetName val="AIRB SME Corporate agg"/>
      <sheetName val="AIRB SME Corporate"/>
      <sheetName val="AIRB SME Corporate DD"/>
      <sheetName val="AIRB Trading Book"/>
      <sheetName val="AIRB SL HVCRE agg"/>
      <sheetName val="AIRB SL HVCRE"/>
      <sheetName val="AIRB SL HVCRE DD"/>
      <sheetName val="AIRB SL Other agg"/>
      <sheetName val="AIRB SL Other"/>
      <sheetName val="AIRB SL Other DD"/>
      <sheetName val="IRB Equity"/>
      <sheetName val="IRB SL slotting"/>
      <sheetName val="IRB Receivables"/>
      <sheetName val="IRB Securitisation"/>
      <sheetName val="Operational risk"/>
      <sheetName val="Add.Prov."/>
    </sheetNames>
    <sheetDataSet>
      <sheetData sheetId="0" refreshError="1"/>
      <sheetData sheetId="1" refreshError="1"/>
      <sheetData sheetId="2" refreshError="1"/>
      <sheetData sheetId="3">
        <row r="346">
          <cell r="C346" t="str">
            <v>Standardised Approach</v>
          </cell>
        </row>
        <row r="347">
          <cell r="C347" t="str">
            <v>Alternative Standardised Approach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3"/>
  <sheetViews>
    <sheetView workbookViewId="0">
      <selection activeCell="C4" sqref="C4:E4"/>
    </sheetView>
  </sheetViews>
  <sheetFormatPr defaultColWidth="0" defaultRowHeight="12.75" zeroHeight="1" x14ac:dyDescent="0.2"/>
  <cols>
    <col min="1" max="1" width="1.140625" style="348" customWidth="1"/>
    <col min="2" max="2" width="4.28515625" style="348" customWidth="1"/>
    <col min="3" max="3" width="44.42578125" style="348" customWidth="1"/>
    <col min="4" max="4" width="1.42578125" style="348" customWidth="1"/>
    <col min="5" max="5" width="44.42578125" style="348" customWidth="1"/>
    <col min="6" max="6" width="4.28515625" style="348" customWidth="1"/>
    <col min="7" max="7" width="1.140625" style="348" customWidth="1"/>
    <col min="8" max="16384" width="9.140625" style="348" hidden="1"/>
  </cols>
  <sheetData>
    <row r="1" spans="2:9" s="341" customFormat="1" ht="25.5" x14ac:dyDescent="0.35">
      <c r="B1" s="340"/>
      <c r="C1" s="340"/>
      <c r="D1" s="340"/>
      <c r="G1" s="342"/>
    </row>
    <row r="2" spans="2:9" s="341" customFormat="1" ht="99" customHeight="1" x14ac:dyDescent="0.2">
      <c r="C2" s="396" t="s">
        <v>554</v>
      </c>
      <c r="D2" s="396"/>
      <c r="E2" s="396"/>
    </row>
    <row r="3" spans="2:9" s="341" customFormat="1" ht="9" customHeight="1" x14ac:dyDescent="0.2">
      <c r="C3" s="343"/>
      <c r="D3" s="343"/>
      <c r="E3" s="343"/>
    </row>
    <row r="4" spans="2:9" s="341" customFormat="1" ht="31.5" customHeight="1" x14ac:dyDescent="0.4">
      <c r="B4" s="344"/>
      <c r="C4" s="397" t="s">
        <v>461</v>
      </c>
      <c r="D4" s="397"/>
      <c r="E4" s="397"/>
      <c r="G4" s="345"/>
    </row>
    <row r="5" spans="2:9" s="341" customFormat="1" ht="21" customHeight="1" thickBot="1" x14ac:dyDescent="0.5">
      <c r="B5" s="346"/>
      <c r="C5" s="346"/>
      <c r="D5" s="346"/>
      <c r="G5" s="345"/>
    </row>
    <row r="6" spans="2:9" ht="42.75" customHeight="1" thickBot="1" x14ac:dyDescent="0.3">
      <c r="B6" s="398" t="s">
        <v>462</v>
      </c>
      <c r="C6" s="399"/>
      <c r="D6" s="399"/>
      <c r="E6" s="399"/>
      <c r="F6" s="400"/>
      <c r="G6" s="347"/>
      <c r="I6"/>
    </row>
    <row r="7" spans="2:9" ht="15.75" thickBot="1" x14ac:dyDescent="0.3">
      <c r="C7" s="349" t="s">
        <v>463</v>
      </c>
      <c r="D7" s="350"/>
      <c r="E7" s="351"/>
      <c r="F7" s="347"/>
      <c r="G7" s="347"/>
      <c r="I7"/>
    </row>
    <row r="8" spans="2:9" ht="16.5" customHeight="1" thickBot="1" x14ac:dyDescent="0.25">
      <c r="C8" s="352" t="s">
        <v>464</v>
      </c>
      <c r="D8" s="347"/>
      <c r="E8" s="352" t="s">
        <v>465</v>
      </c>
      <c r="F8" s="347"/>
      <c r="G8" s="347"/>
    </row>
    <row r="9" spans="2:9" ht="24" customHeight="1" x14ac:dyDescent="0.2">
      <c r="C9" s="353"/>
      <c r="D9" s="354"/>
      <c r="E9" s="355"/>
      <c r="F9" s="347"/>
      <c r="G9" s="347"/>
    </row>
    <row r="10" spans="2:9" ht="14.25" customHeight="1" x14ac:dyDescent="0.2">
      <c r="C10" s="401"/>
      <c r="D10" s="402"/>
      <c r="E10" s="403"/>
      <c r="F10" s="347"/>
      <c r="G10" s="347"/>
    </row>
    <row r="11" spans="2:9" x14ac:dyDescent="0.2">
      <c r="C11" s="404" t="s">
        <v>466</v>
      </c>
      <c r="D11" s="405"/>
      <c r="E11" s="406"/>
      <c r="F11" s="347"/>
      <c r="G11" s="347"/>
    </row>
    <row r="12" spans="2:9" x14ac:dyDescent="0.2">
      <c r="C12" s="356"/>
      <c r="D12" s="357"/>
      <c r="E12" s="358"/>
      <c r="F12" s="347"/>
      <c r="G12" s="347"/>
    </row>
    <row r="13" spans="2:9" x14ac:dyDescent="0.2">
      <c r="C13" s="407"/>
      <c r="D13" s="357"/>
      <c r="E13" s="409"/>
      <c r="F13" s="347"/>
      <c r="G13" s="347"/>
    </row>
    <row r="14" spans="2:9" ht="13.5" thickBot="1" x14ac:dyDescent="0.25">
      <c r="C14" s="408"/>
      <c r="D14" s="357"/>
      <c r="E14" s="410"/>
      <c r="F14" s="347"/>
      <c r="G14" s="347"/>
    </row>
    <row r="15" spans="2:9" x14ac:dyDescent="0.2">
      <c r="C15" s="359" t="s">
        <v>467</v>
      </c>
      <c r="D15" s="360"/>
      <c r="E15" s="361" t="s">
        <v>468</v>
      </c>
      <c r="F15" s="347"/>
      <c r="G15" s="347"/>
    </row>
    <row r="16" spans="2:9" ht="11.25" customHeight="1" thickBot="1" x14ac:dyDescent="0.25">
      <c r="C16" s="362"/>
      <c r="D16" s="363"/>
      <c r="E16" s="364"/>
      <c r="F16" s="347"/>
      <c r="G16" s="347"/>
    </row>
    <row r="17" spans="2:7" ht="30" customHeight="1" x14ac:dyDescent="0.2">
      <c r="C17" s="390" t="s">
        <v>469</v>
      </c>
      <c r="D17" s="391"/>
      <c r="E17" s="392"/>
      <c r="F17" s="347"/>
      <c r="G17" s="347"/>
    </row>
    <row r="18" spans="2:7" ht="25.5" customHeight="1" x14ac:dyDescent="0.2">
      <c r="C18" s="393"/>
      <c r="D18" s="394"/>
      <c r="E18" s="395"/>
      <c r="F18" s="347"/>
      <c r="G18" s="347"/>
    </row>
    <row r="19" spans="2:7" ht="6.75" customHeight="1" thickBot="1" x14ac:dyDescent="0.25">
      <c r="C19" s="365"/>
      <c r="D19" s="366"/>
      <c r="E19" s="367"/>
      <c r="F19" s="347"/>
      <c r="G19" s="347"/>
    </row>
    <row r="20" spans="2:7" s="341" customFormat="1" ht="25.5" x14ac:dyDescent="0.35">
      <c r="B20" s="344"/>
      <c r="C20" s="344"/>
      <c r="D20" s="344"/>
      <c r="G20" s="345"/>
    </row>
    <row r="21" spans="2:7" s="341" customFormat="1" ht="25.5" hidden="1" x14ac:dyDescent="0.35">
      <c r="B21" s="344"/>
      <c r="C21" s="344"/>
      <c r="D21" s="344"/>
      <c r="G21" s="345"/>
    </row>
    <row r="22" spans="2:7" s="341" customFormat="1" ht="25.5" hidden="1" x14ac:dyDescent="0.35">
      <c r="B22" s="344"/>
      <c r="C22" s="344"/>
      <c r="D22" s="344"/>
      <c r="G22" s="345"/>
    </row>
    <row r="23" spans="2:7" s="341" customFormat="1" ht="25.5" hidden="1" x14ac:dyDescent="0.35">
      <c r="B23" s="344"/>
      <c r="C23" s="344"/>
      <c r="D23" s="344"/>
      <c r="G23" s="345"/>
    </row>
    <row r="24" spans="2:7" s="341" customFormat="1" ht="25.5" hidden="1" x14ac:dyDescent="0.35">
      <c r="B24" s="344"/>
      <c r="C24" s="344"/>
      <c r="D24" s="344"/>
      <c r="G24" s="345"/>
    </row>
    <row r="25" spans="2:7" s="341" customFormat="1" ht="25.5" hidden="1" x14ac:dyDescent="0.35">
      <c r="B25" s="344"/>
      <c r="C25" s="344"/>
      <c r="D25" s="344"/>
      <c r="G25" s="345"/>
    </row>
    <row r="26" spans="2:7" s="341" customFormat="1" ht="25.5" hidden="1" x14ac:dyDescent="0.35">
      <c r="B26" s="344"/>
      <c r="C26" s="344"/>
      <c r="D26" s="344"/>
      <c r="G26" s="345"/>
    </row>
    <row r="27" spans="2:7" hidden="1" x14ac:dyDescent="0.2"/>
    <row r="28" spans="2:7" hidden="1" x14ac:dyDescent="0.2"/>
    <row r="29" spans="2:7" hidden="1" x14ac:dyDescent="0.2"/>
    <row r="30" spans="2:7" hidden="1" x14ac:dyDescent="0.2"/>
    <row r="31" spans="2:7" hidden="1" x14ac:dyDescent="0.2"/>
    <row r="32" spans="2: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x14ac:dyDescent="0.2"/>
  </sheetData>
  <sheetProtection algorithmName="SHA-512" hashValue="wv3H1XkiBeiDNvwGicCwn4oZFDXEzSbU6TKX3if0JhzYrmjkuHVjrVKyD0LGxoUSX72bzNw6KPdsDVtn8WvceA==" saltValue="D+O34vgsu0Y5mvB7c+CZfA==" spinCount="100000" sheet="1" objects="1" scenarios="1"/>
  <mergeCells count="9">
    <mergeCell ref="C17:E17"/>
    <mergeCell ref="C18:E18"/>
    <mergeCell ref="C2:E2"/>
    <mergeCell ref="C4:E4"/>
    <mergeCell ref="B6:F6"/>
    <mergeCell ref="C10:E10"/>
    <mergeCell ref="C11:E11"/>
    <mergeCell ref="C13:C14"/>
    <mergeCell ref="E13:E14"/>
  </mergeCells>
  <dataValidations count="2">
    <dataValidation allowBlank="1" showInputMessage="1" showErrorMessage="1" prompt="Enter the reporting period." sqref="E7"/>
    <dataValidation allowBlank="1" showInputMessage="1" showErrorMessage="1" prompt="Enter the official name of the Bank." sqref="C9"/>
  </dataValidations>
  <pageMargins left="0.7" right="0.7" top="0.75" bottom="0.75" header="0.3" footer="0.3"/>
  <pageSetup scale="90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5"/>
  <sheetViews>
    <sheetView showGridLines="0" view="pageBreakPreview" topLeftCell="B1" zoomScale="115" zoomScaleNormal="85" zoomScaleSheetLayoutView="115" workbookViewId="0">
      <selection activeCell="J3" sqref="J3"/>
    </sheetView>
  </sheetViews>
  <sheetFormatPr defaultColWidth="0" defaultRowHeight="11.25" zeroHeight="1" x14ac:dyDescent="0.2"/>
  <cols>
    <col min="1" max="1" width="0.5703125" style="218" hidden="1" customWidth="1"/>
    <col min="2" max="2" width="5.7109375" style="218" customWidth="1"/>
    <col min="3" max="3" width="50.42578125" style="218" customWidth="1"/>
    <col min="4" max="4" width="13.42578125" style="218" customWidth="1"/>
    <col min="5" max="10" width="11.7109375" style="218" customWidth="1"/>
    <col min="11" max="11" width="2.42578125" style="218" customWidth="1"/>
    <col min="12" max="12" width="14.42578125" style="218" hidden="1" customWidth="1"/>
    <col min="13" max="13" width="9.28515625" style="218" hidden="1" customWidth="1"/>
    <col min="14" max="14" width="10.28515625" style="218" hidden="1" customWidth="1"/>
    <col min="15" max="15" width="27.42578125" style="218" hidden="1" customWidth="1"/>
    <col min="16" max="16384" width="0" style="218" hidden="1"/>
  </cols>
  <sheetData>
    <row r="1" spans="2:10" ht="13.5" thickBot="1" x14ac:dyDescent="0.3">
      <c r="B1" s="254" t="s">
        <v>565</v>
      </c>
      <c r="H1" s="194" t="s">
        <v>270</v>
      </c>
      <c r="I1" s="194"/>
      <c r="J1" s="195" t="str">
        <f>IF('Sec A1 Balance Sheet'!$J$1=0," ",'Sec A1 Balance Sheet'!$J$1)</f>
        <v>USD '000</v>
      </c>
    </row>
    <row r="2" spans="2:10" ht="12.75" x14ac:dyDescent="0.25">
      <c r="B2" s="193" t="s">
        <v>513</v>
      </c>
    </row>
    <row r="3" spans="2:10" ht="12" thickBot="1" x14ac:dyDescent="0.25"/>
    <row r="4" spans="2:10" ht="19.5" customHeight="1" x14ac:dyDescent="0.2">
      <c r="B4" s="300" t="s">
        <v>397</v>
      </c>
      <c r="C4" s="443" t="s">
        <v>197</v>
      </c>
      <c r="D4" s="445" t="s">
        <v>198</v>
      </c>
      <c r="E4" s="445" t="s">
        <v>406</v>
      </c>
      <c r="F4" s="445"/>
      <c r="G4" s="445" t="s">
        <v>264</v>
      </c>
      <c r="H4" s="445"/>
      <c r="I4" s="445" t="s">
        <v>434</v>
      </c>
      <c r="J4" s="438" t="s">
        <v>433</v>
      </c>
    </row>
    <row r="5" spans="2:10" ht="26.25" customHeight="1" thickBot="1" x14ac:dyDescent="0.25">
      <c r="B5" s="301"/>
      <c r="C5" s="444"/>
      <c r="D5" s="446"/>
      <c r="E5" s="282" t="s">
        <v>407</v>
      </c>
      <c r="F5" s="282" t="s">
        <v>562</v>
      </c>
      <c r="G5" s="282" t="s">
        <v>407</v>
      </c>
      <c r="H5" s="384" t="s">
        <v>562</v>
      </c>
      <c r="I5" s="446"/>
      <c r="J5" s="439"/>
    </row>
    <row r="6" spans="2:10" s="227" customFormat="1" ht="5.25" customHeight="1" thickBot="1" x14ac:dyDescent="0.25">
      <c r="B6" s="226"/>
      <c r="C6" s="226"/>
      <c r="D6" s="226"/>
      <c r="E6" s="226"/>
      <c r="F6" s="226"/>
      <c r="G6" s="226"/>
      <c r="H6" s="226"/>
      <c r="I6" s="226"/>
      <c r="J6" s="283"/>
    </row>
    <row r="7" spans="2:10" x14ac:dyDescent="0.2">
      <c r="B7" s="284">
        <v>1</v>
      </c>
      <c r="C7" s="229"/>
      <c r="D7" s="229"/>
      <c r="E7" s="285"/>
      <c r="F7" s="286" t="str">
        <f t="shared" ref="F7:F31" si="0">IF($J$35=0,"---",E7/$J$35)</f>
        <v>---</v>
      </c>
      <c r="G7" s="285"/>
      <c r="H7" s="286" t="str">
        <f t="shared" ref="H7:H31" si="1">IF($J$35=0,"---",G7/$J$35)</f>
        <v>---</v>
      </c>
      <c r="I7" s="285"/>
      <c r="J7" s="230"/>
    </row>
    <row r="8" spans="2:10" x14ac:dyDescent="0.2">
      <c r="B8" s="287">
        <v>2</v>
      </c>
      <c r="C8" s="232"/>
      <c r="D8" s="232"/>
      <c r="E8" s="288"/>
      <c r="F8" s="289" t="str">
        <f t="shared" si="0"/>
        <v>---</v>
      </c>
      <c r="G8" s="288"/>
      <c r="H8" s="289" t="str">
        <f t="shared" si="1"/>
        <v>---</v>
      </c>
      <c r="I8" s="288"/>
      <c r="J8" s="233"/>
    </row>
    <row r="9" spans="2:10" x14ac:dyDescent="0.2">
      <c r="B9" s="287">
        <v>3</v>
      </c>
      <c r="C9" s="232"/>
      <c r="D9" s="232"/>
      <c r="E9" s="288"/>
      <c r="F9" s="289" t="str">
        <f t="shared" si="0"/>
        <v>---</v>
      </c>
      <c r="G9" s="288"/>
      <c r="H9" s="289" t="str">
        <f t="shared" si="1"/>
        <v>---</v>
      </c>
      <c r="I9" s="288"/>
      <c r="J9" s="233"/>
    </row>
    <row r="10" spans="2:10" x14ac:dyDescent="0.2">
      <c r="B10" s="287">
        <v>4</v>
      </c>
      <c r="C10" s="232"/>
      <c r="D10" s="232"/>
      <c r="E10" s="288"/>
      <c r="F10" s="289" t="str">
        <f t="shared" si="0"/>
        <v>---</v>
      </c>
      <c r="G10" s="288"/>
      <c r="H10" s="289" t="str">
        <f t="shared" si="1"/>
        <v>---</v>
      </c>
      <c r="I10" s="288"/>
      <c r="J10" s="233"/>
    </row>
    <row r="11" spans="2:10" x14ac:dyDescent="0.2">
      <c r="B11" s="287">
        <v>5</v>
      </c>
      <c r="C11" s="232"/>
      <c r="D11" s="232"/>
      <c r="E11" s="288"/>
      <c r="F11" s="289" t="str">
        <f t="shared" si="0"/>
        <v>---</v>
      </c>
      <c r="G11" s="288"/>
      <c r="H11" s="289" t="str">
        <f t="shared" si="1"/>
        <v>---</v>
      </c>
      <c r="I11" s="288"/>
      <c r="J11" s="233"/>
    </row>
    <row r="12" spans="2:10" x14ac:dyDescent="0.2">
      <c r="B12" s="287">
        <v>6</v>
      </c>
      <c r="C12" s="232"/>
      <c r="D12" s="232"/>
      <c r="E12" s="288"/>
      <c r="F12" s="289" t="str">
        <f t="shared" si="0"/>
        <v>---</v>
      </c>
      <c r="G12" s="288"/>
      <c r="H12" s="289" t="str">
        <f t="shared" si="1"/>
        <v>---</v>
      </c>
      <c r="I12" s="288"/>
      <c r="J12" s="233"/>
    </row>
    <row r="13" spans="2:10" x14ac:dyDescent="0.2">
      <c r="B13" s="287">
        <v>7</v>
      </c>
      <c r="C13" s="232"/>
      <c r="D13" s="232"/>
      <c r="E13" s="288"/>
      <c r="F13" s="289" t="str">
        <f t="shared" si="0"/>
        <v>---</v>
      </c>
      <c r="G13" s="288"/>
      <c r="H13" s="289" t="str">
        <f t="shared" si="1"/>
        <v>---</v>
      </c>
      <c r="I13" s="288"/>
      <c r="J13" s="233"/>
    </row>
    <row r="14" spans="2:10" x14ac:dyDescent="0.2">
      <c r="B14" s="287">
        <v>8</v>
      </c>
      <c r="C14" s="232"/>
      <c r="D14" s="232"/>
      <c r="E14" s="288"/>
      <c r="F14" s="289" t="str">
        <f t="shared" si="0"/>
        <v>---</v>
      </c>
      <c r="G14" s="288"/>
      <c r="H14" s="289" t="str">
        <f t="shared" si="1"/>
        <v>---</v>
      </c>
      <c r="I14" s="288"/>
      <c r="J14" s="233"/>
    </row>
    <row r="15" spans="2:10" x14ac:dyDescent="0.2">
      <c r="B15" s="287">
        <v>9</v>
      </c>
      <c r="C15" s="232"/>
      <c r="D15" s="232"/>
      <c r="E15" s="288"/>
      <c r="F15" s="289" t="str">
        <f t="shared" si="0"/>
        <v>---</v>
      </c>
      <c r="G15" s="288"/>
      <c r="H15" s="289" t="str">
        <f t="shared" si="1"/>
        <v>---</v>
      </c>
      <c r="I15" s="288"/>
      <c r="J15" s="233"/>
    </row>
    <row r="16" spans="2:10" x14ac:dyDescent="0.2">
      <c r="B16" s="287">
        <v>10</v>
      </c>
      <c r="C16" s="232"/>
      <c r="D16" s="232"/>
      <c r="E16" s="288"/>
      <c r="F16" s="289" t="str">
        <f t="shared" si="0"/>
        <v>---</v>
      </c>
      <c r="G16" s="288"/>
      <c r="H16" s="289" t="str">
        <f t="shared" si="1"/>
        <v>---</v>
      </c>
      <c r="I16" s="288"/>
      <c r="J16" s="233"/>
    </row>
    <row r="17" spans="2:10" x14ac:dyDescent="0.2">
      <c r="B17" s="287">
        <v>11</v>
      </c>
      <c r="C17" s="232"/>
      <c r="D17" s="232"/>
      <c r="E17" s="288"/>
      <c r="F17" s="289" t="str">
        <f t="shared" si="0"/>
        <v>---</v>
      </c>
      <c r="G17" s="288"/>
      <c r="H17" s="289" t="str">
        <f t="shared" si="1"/>
        <v>---</v>
      </c>
      <c r="I17" s="288"/>
      <c r="J17" s="233"/>
    </row>
    <row r="18" spans="2:10" x14ac:dyDescent="0.2">
      <c r="B18" s="287">
        <v>12</v>
      </c>
      <c r="C18" s="232"/>
      <c r="D18" s="232"/>
      <c r="E18" s="288"/>
      <c r="F18" s="289" t="str">
        <f t="shared" si="0"/>
        <v>---</v>
      </c>
      <c r="G18" s="288"/>
      <c r="H18" s="289" t="str">
        <f t="shared" si="1"/>
        <v>---</v>
      </c>
      <c r="I18" s="288"/>
      <c r="J18" s="233"/>
    </row>
    <row r="19" spans="2:10" x14ac:dyDescent="0.2">
      <c r="B19" s="287">
        <v>13</v>
      </c>
      <c r="C19" s="232"/>
      <c r="D19" s="232"/>
      <c r="E19" s="288"/>
      <c r="F19" s="289" t="str">
        <f t="shared" si="0"/>
        <v>---</v>
      </c>
      <c r="G19" s="288"/>
      <c r="H19" s="289" t="str">
        <f t="shared" si="1"/>
        <v>---</v>
      </c>
      <c r="I19" s="288"/>
      <c r="J19" s="233"/>
    </row>
    <row r="20" spans="2:10" x14ac:dyDescent="0.2">
      <c r="B20" s="287">
        <v>14</v>
      </c>
      <c r="C20" s="232"/>
      <c r="D20" s="232"/>
      <c r="E20" s="288"/>
      <c r="F20" s="289" t="str">
        <f t="shared" si="0"/>
        <v>---</v>
      </c>
      <c r="G20" s="288"/>
      <c r="H20" s="289" t="str">
        <f t="shared" si="1"/>
        <v>---</v>
      </c>
      <c r="I20" s="288"/>
      <c r="J20" s="233"/>
    </row>
    <row r="21" spans="2:10" x14ac:dyDescent="0.2">
      <c r="B21" s="287">
        <v>15</v>
      </c>
      <c r="C21" s="232"/>
      <c r="D21" s="232"/>
      <c r="E21" s="288"/>
      <c r="F21" s="289" t="str">
        <f t="shared" si="0"/>
        <v>---</v>
      </c>
      <c r="G21" s="288"/>
      <c r="H21" s="289" t="str">
        <f t="shared" si="1"/>
        <v>---</v>
      </c>
      <c r="I21" s="288"/>
      <c r="J21" s="233"/>
    </row>
    <row r="22" spans="2:10" x14ac:dyDescent="0.2">
      <c r="B22" s="287">
        <v>16</v>
      </c>
      <c r="C22" s="232"/>
      <c r="D22" s="232"/>
      <c r="E22" s="288"/>
      <c r="F22" s="289" t="str">
        <f t="shared" si="0"/>
        <v>---</v>
      </c>
      <c r="G22" s="288"/>
      <c r="H22" s="289" t="str">
        <f t="shared" si="1"/>
        <v>---</v>
      </c>
      <c r="I22" s="288"/>
      <c r="J22" s="233"/>
    </row>
    <row r="23" spans="2:10" x14ac:dyDescent="0.2">
      <c r="B23" s="287">
        <v>17</v>
      </c>
      <c r="C23" s="232"/>
      <c r="D23" s="232"/>
      <c r="E23" s="288"/>
      <c r="F23" s="289" t="str">
        <f t="shared" si="0"/>
        <v>---</v>
      </c>
      <c r="G23" s="288"/>
      <c r="H23" s="289" t="str">
        <f t="shared" si="1"/>
        <v>---</v>
      </c>
      <c r="I23" s="288"/>
      <c r="J23" s="233"/>
    </row>
    <row r="24" spans="2:10" x14ac:dyDescent="0.2">
      <c r="B24" s="287">
        <v>18</v>
      </c>
      <c r="C24" s="232"/>
      <c r="D24" s="232"/>
      <c r="E24" s="288"/>
      <c r="F24" s="289" t="str">
        <f t="shared" si="0"/>
        <v>---</v>
      </c>
      <c r="G24" s="288"/>
      <c r="H24" s="289" t="str">
        <f t="shared" si="1"/>
        <v>---</v>
      </c>
      <c r="I24" s="288"/>
      <c r="J24" s="233"/>
    </row>
    <row r="25" spans="2:10" x14ac:dyDescent="0.2">
      <c r="B25" s="287">
        <v>19</v>
      </c>
      <c r="C25" s="232"/>
      <c r="D25" s="232"/>
      <c r="E25" s="288"/>
      <c r="F25" s="289" t="str">
        <f t="shared" si="0"/>
        <v>---</v>
      </c>
      <c r="G25" s="288"/>
      <c r="H25" s="289" t="str">
        <f t="shared" si="1"/>
        <v>---</v>
      </c>
      <c r="I25" s="288"/>
      <c r="J25" s="233"/>
    </row>
    <row r="26" spans="2:10" x14ac:dyDescent="0.2">
      <c r="B26" s="287">
        <v>20</v>
      </c>
      <c r="C26" s="232"/>
      <c r="D26" s="232"/>
      <c r="E26" s="288"/>
      <c r="F26" s="289" t="str">
        <f t="shared" si="0"/>
        <v>---</v>
      </c>
      <c r="G26" s="288"/>
      <c r="H26" s="289" t="str">
        <f t="shared" si="1"/>
        <v>---</v>
      </c>
      <c r="I26" s="288"/>
      <c r="J26" s="233"/>
    </row>
    <row r="27" spans="2:10" x14ac:dyDescent="0.2">
      <c r="B27" s="287">
        <v>21</v>
      </c>
      <c r="C27" s="232"/>
      <c r="D27" s="232"/>
      <c r="E27" s="288"/>
      <c r="F27" s="289" t="str">
        <f t="shared" si="0"/>
        <v>---</v>
      </c>
      <c r="G27" s="288"/>
      <c r="H27" s="289" t="str">
        <f t="shared" si="1"/>
        <v>---</v>
      </c>
      <c r="I27" s="288"/>
      <c r="J27" s="233"/>
    </row>
    <row r="28" spans="2:10" x14ac:dyDescent="0.2">
      <c r="B28" s="287">
        <v>22</v>
      </c>
      <c r="C28" s="232"/>
      <c r="D28" s="232"/>
      <c r="E28" s="288"/>
      <c r="F28" s="289" t="str">
        <f t="shared" si="0"/>
        <v>---</v>
      </c>
      <c r="G28" s="288"/>
      <c r="H28" s="289" t="str">
        <f t="shared" si="1"/>
        <v>---</v>
      </c>
      <c r="I28" s="288"/>
      <c r="J28" s="233"/>
    </row>
    <row r="29" spans="2:10" x14ac:dyDescent="0.2">
      <c r="B29" s="287">
        <v>23</v>
      </c>
      <c r="C29" s="232"/>
      <c r="D29" s="232"/>
      <c r="E29" s="288"/>
      <c r="F29" s="289" t="str">
        <f t="shared" si="0"/>
        <v>---</v>
      </c>
      <c r="G29" s="288"/>
      <c r="H29" s="289" t="str">
        <f t="shared" si="1"/>
        <v>---</v>
      </c>
      <c r="I29" s="288"/>
      <c r="J29" s="233"/>
    </row>
    <row r="30" spans="2:10" x14ac:dyDescent="0.2">
      <c r="B30" s="287">
        <v>24</v>
      </c>
      <c r="C30" s="232"/>
      <c r="D30" s="232"/>
      <c r="E30" s="288"/>
      <c r="F30" s="289" t="str">
        <f t="shared" si="0"/>
        <v>---</v>
      </c>
      <c r="G30" s="288"/>
      <c r="H30" s="289" t="str">
        <f t="shared" si="1"/>
        <v>---</v>
      </c>
      <c r="I30" s="288"/>
      <c r="J30" s="233"/>
    </row>
    <row r="31" spans="2:10" ht="12" thickBot="1" x14ac:dyDescent="0.25">
      <c r="B31" s="290">
        <v>25</v>
      </c>
      <c r="C31" s="235"/>
      <c r="D31" s="235"/>
      <c r="E31" s="291"/>
      <c r="F31" s="292" t="str">
        <f t="shared" si="0"/>
        <v>---</v>
      </c>
      <c r="G31" s="291"/>
      <c r="H31" s="292" t="str">
        <f t="shared" si="1"/>
        <v>---</v>
      </c>
      <c r="I31" s="291"/>
      <c r="J31" s="236"/>
    </row>
    <row r="32" spans="2:10" ht="12" thickBot="1" x14ac:dyDescent="0.25">
      <c r="B32" s="238"/>
      <c r="C32" s="238"/>
      <c r="D32" s="238"/>
      <c r="E32" s="293"/>
      <c r="F32" s="293"/>
      <c r="G32" s="293"/>
      <c r="H32" s="293"/>
      <c r="I32" s="294"/>
      <c r="J32" s="294"/>
    </row>
    <row r="33" spans="1:18" ht="19.5" customHeight="1" thickBot="1" x14ac:dyDescent="0.25">
      <c r="B33" s="240" t="s">
        <v>114</v>
      </c>
      <c r="C33" s="240"/>
      <c r="D33" s="240"/>
      <c r="E33" s="241">
        <f>SUM(E7:E31)</f>
        <v>0</v>
      </c>
      <c r="F33" s="241" t="str">
        <f>IF($J$35=0,"---",E33/$J$35)</f>
        <v>---</v>
      </c>
      <c r="G33" s="241">
        <f>SUM(G7:G31)</f>
        <v>0</v>
      </c>
      <c r="H33" s="241" t="str">
        <f>IF($J$35=0,"---",G33/$J$35)</f>
        <v>---</v>
      </c>
      <c r="I33" s="241"/>
      <c r="J33" s="241">
        <f>SUM(J7:J31)</f>
        <v>0</v>
      </c>
    </row>
    <row r="34" spans="1:18" ht="12.75" thickTop="1" thickBot="1" x14ac:dyDescent="0.25"/>
    <row r="35" spans="1:18" ht="19.5" customHeight="1" thickBot="1" x14ac:dyDescent="0.25">
      <c r="B35" s="295" t="s">
        <v>561</v>
      </c>
      <c r="C35" s="295"/>
      <c r="D35" s="295"/>
      <c r="E35" s="296"/>
      <c r="F35" s="296"/>
      <c r="G35" s="296"/>
      <c r="H35" s="296"/>
      <c r="I35" s="296"/>
      <c r="J35" s="297">
        <f>'Sec A1 Balance Sheet'!J50</f>
        <v>0</v>
      </c>
    </row>
    <row r="36" spans="1:18" ht="12" thickTop="1" x14ac:dyDescent="0.2"/>
    <row r="37" spans="1:18" s="244" customFormat="1" ht="12" thickBot="1" x14ac:dyDescent="0.25">
      <c r="A37" s="242"/>
      <c r="B37" s="179" t="s">
        <v>280</v>
      </c>
      <c r="C37" s="242"/>
      <c r="D37" s="242"/>
      <c r="E37" s="242"/>
      <c r="F37" s="242"/>
      <c r="G37" s="242"/>
      <c r="H37" s="242"/>
      <c r="I37" s="242"/>
      <c r="J37" s="242"/>
      <c r="K37" s="243"/>
      <c r="L37" s="243"/>
      <c r="M37" s="243"/>
      <c r="N37" s="179"/>
    </row>
    <row r="38" spans="1:18" s="249" customFormat="1" ht="12" thickBot="1" x14ac:dyDescent="0.25">
      <c r="A38" s="244"/>
      <c r="B38" s="245"/>
      <c r="C38" s="247" t="s">
        <v>279</v>
      </c>
      <c r="D38" s="248"/>
      <c r="E38" s="248"/>
      <c r="F38" s="248"/>
      <c r="G38" s="248"/>
      <c r="H38" s="248"/>
      <c r="I38" s="248"/>
      <c r="J38" s="248"/>
    </row>
    <row r="39" spans="1:18" s="249" customFormat="1" ht="12" thickBot="1" x14ac:dyDescent="0.25">
      <c r="A39" s="244"/>
      <c r="B39" s="250"/>
      <c r="C39" s="247" t="s">
        <v>278</v>
      </c>
      <c r="D39" s="247"/>
      <c r="E39" s="247"/>
      <c r="F39" s="247"/>
      <c r="G39" s="247"/>
      <c r="H39" s="247"/>
      <c r="I39" s="247"/>
      <c r="J39" s="247"/>
    </row>
    <row r="40" spans="1:18" s="242" customFormat="1" x14ac:dyDescent="0.2">
      <c r="B40" s="298"/>
      <c r="C40" s="440"/>
      <c r="D40" s="440"/>
      <c r="E40" s="440"/>
      <c r="F40" s="440"/>
      <c r="G40" s="440"/>
      <c r="H40" s="440"/>
      <c r="I40" s="323"/>
      <c r="J40" s="299"/>
      <c r="K40" s="252"/>
      <c r="L40" s="252"/>
      <c r="M40" s="252"/>
      <c r="N40" s="252"/>
      <c r="O40" s="252"/>
      <c r="P40" s="252"/>
      <c r="Q40" s="252"/>
      <c r="R40" s="252"/>
    </row>
    <row r="41" spans="1:18" s="242" customFormat="1" x14ac:dyDescent="0.2">
      <c r="B41" s="251" t="s">
        <v>277</v>
      </c>
      <c r="C41" s="440" t="s">
        <v>408</v>
      </c>
      <c r="D41" s="440"/>
      <c r="E41" s="440"/>
      <c r="F41" s="440"/>
      <c r="G41" s="440"/>
      <c r="H41" s="440"/>
      <c r="I41" s="323"/>
      <c r="J41" s="299"/>
      <c r="K41" s="252"/>
      <c r="L41" s="252"/>
      <c r="M41" s="252"/>
      <c r="N41" s="252"/>
      <c r="O41" s="252"/>
      <c r="P41" s="252"/>
      <c r="Q41" s="252"/>
      <c r="R41" s="252"/>
    </row>
    <row r="42" spans="1:18" s="242" customFormat="1" ht="13.5" customHeight="1" x14ac:dyDescent="0.2">
      <c r="B42" s="251" t="s">
        <v>276</v>
      </c>
      <c r="C42" s="440" t="s">
        <v>409</v>
      </c>
      <c r="D42" s="440"/>
      <c r="E42" s="440"/>
      <c r="F42" s="440"/>
      <c r="G42" s="440"/>
      <c r="H42" s="440"/>
      <c r="I42" s="323"/>
      <c r="J42" s="299"/>
      <c r="K42" s="252"/>
      <c r="L42" s="252"/>
      <c r="M42" s="252"/>
      <c r="N42" s="252"/>
      <c r="O42" s="252"/>
      <c r="P42" s="252"/>
      <c r="Q42" s="252"/>
      <c r="R42" s="252"/>
    </row>
    <row r="43" spans="1:18" x14ac:dyDescent="0.2"/>
    <row r="44" spans="1:18" hidden="1" x14ac:dyDescent="0.2"/>
    <row r="45" spans="1:18" hidden="1" x14ac:dyDescent="0.2"/>
    <row r="46" spans="1:18" hidden="1" x14ac:dyDescent="0.2"/>
    <row r="47" spans="1:18" hidden="1" x14ac:dyDescent="0.2"/>
    <row r="48" spans="1:1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x14ac:dyDescent="0.2"/>
    <row r="135" x14ac:dyDescent="0.2"/>
  </sheetData>
  <sheetProtection algorithmName="SHA-512" hashValue="ITfhGNeN3Qfg0OGSraAhk5HXG2Gvta6fZSL5Hno8LaL7hivUBhk5gYP+LHhREpHC56sUeOYFstwHWRGqLNGK1w==" saltValue="sPj/11QUy5CyA+CoTqWh/w==" spinCount="100000" sheet="1" objects="1" scenarios="1"/>
  <mergeCells count="9">
    <mergeCell ref="J4:J5"/>
    <mergeCell ref="C40:H40"/>
    <mergeCell ref="C41:H41"/>
    <mergeCell ref="C42:H42"/>
    <mergeCell ref="C4:C5"/>
    <mergeCell ref="D4:D5"/>
    <mergeCell ref="E4:F4"/>
    <mergeCell ref="G4:H4"/>
    <mergeCell ref="I4:I5"/>
  </mergeCells>
  <dataValidations disablePrompts="1" count="1">
    <dataValidation allowBlank="1" showErrorMessage="1" sqref="J1"/>
  </dataValidations>
  <pageMargins left="0.34" right="0.34" top="0.5" bottom="0.4" header="0.2" footer="0.2"/>
  <pageSetup paperSize="9" orientation="landscape" r:id="rId1"/>
  <headerFooter alignWithMargins="0">
    <oddFooter>&amp;L&amp;8&amp;A&amp;R&amp;8&amp;P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GridLines="0" view="pageBreakPreview" zoomScale="80" zoomScaleNormal="100" zoomScaleSheetLayoutView="80" workbookViewId="0">
      <selection activeCell="C41" sqref="C41:H41"/>
    </sheetView>
  </sheetViews>
  <sheetFormatPr defaultColWidth="0" defaultRowHeight="0" customHeight="1" zeroHeight="1" x14ac:dyDescent="0.2"/>
  <cols>
    <col min="1" max="1" width="2.42578125" style="1" customWidth="1"/>
    <col min="2" max="2" width="5.85546875" style="1" customWidth="1"/>
    <col min="3" max="4" width="2.42578125" style="2" customWidth="1"/>
    <col min="5" max="5" width="30" style="21" customWidth="1"/>
    <col min="6" max="6" width="32.7109375" style="2" customWidth="1"/>
    <col min="7" max="7" width="15" style="2" customWidth="1"/>
    <col min="8" max="8" width="1" style="196" customWidth="1"/>
    <col min="9" max="9" width="13.28515625" style="2" customWidth="1"/>
    <col min="10" max="10" width="2.42578125" style="1" customWidth="1"/>
    <col min="11" max="11" width="7.7109375" style="2" hidden="1" customWidth="1"/>
    <col min="12" max="16384" width="0" style="1" hidden="1"/>
  </cols>
  <sheetData>
    <row r="1" spans="1:17" s="2" customFormat="1" ht="13.5" thickBot="1" x14ac:dyDescent="0.3">
      <c r="B1" s="193" t="s">
        <v>381</v>
      </c>
      <c r="E1" s="21"/>
      <c r="H1" s="194" t="s">
        <v>270</v>
      </c>
      <c r="I1" s="372" t="str">
        <f>IF('Sec A1 Balance Sheet'!$J$1=0," ",'Sec A1 Balance Sheet'!$J$1)</f>
        <v>USD '000</v>
      </c>
      <c r="P1" s="21"/>
    </row>
    <row r="2" spans="1:17" ht="13.5" customHeight="1" x14ac:dyDescent="0.25">
      <c r="A2" s="2"/>
      <c r="B2" s="193" t="s">
        <v>516</v>
      </c>
      <c r="H2" s="2"/>
      <c r="J2" s="2"/>
      <c r="L2" s="2"/>
      <c r="M2" s="2"/>
      <c r="P2" s="21"/>
      <c r="Q2" s="2"/>
    </row>
    <row r="3" spans="1:17" s="5" customFormat="1" ht="11.25" customHeight="1" thickBot="1" x14ac:dyDescent="0.25">
      <c r="B3" s="21"/>
      <c r="D3" s="2"/>
      <c r="E3" s="21"/>
      <c r="G3" s="2"/>
      <c r="H3" s="186"/>
      <c r="I3" s="186"/>
      <c r="J3" s="22"/>
      <c r="K3" s="186"/>
    </row>
    <row r="4" spans="1:17" s="23" customFormat="1" ht="25.5" customHeight="1" thickTop="1" thickBot="1" x14ac:dyDescent="0.25">
      <c r="D4" s="197"/>
      <c r="E4" s="197"/>
      <c r="G4" s="2"/>
      <c r="H4" s="198"/>
      <c r="I4" s="199"/>
      <c r="J4" s="200"/>
      <c r="K4" s="199" t="s">
        <v>199</v>
      </c>
    </row>
    <row r="5" spans="1:17" s="23" customFormat="1" ht="12.75" customHeight="1" thickTop="1" thickBot="1" x14ac:dyDescent="0.3">
      <c r="D5" s="197"/>
      <c r="E5" s="197"/>
      <c r="F5" s="197"/>
      <c r="G5" s="197"/>
      <c r="H5" s="197"/>
      <c r="I5" s="201" t="s">
        <v>286</v>
      </c>
      <c r="J5" s="201"/>
      <c r="K5" s="201" t="s">
        <v>283</v>
      </c>
    </row>
    <row r="6" spans="1:17" s="22" customFormat="1" ht="13.5" customHeight="1" thickBot="1" x14ac:dyDescent="0.25">
      <c r="B6" s="202" t="s">
        <v>122</v>
      </c>
      <c r="C6" s="185" t="s">
        <v>200</v>
      </c>
      <c r="D6" s="186"/>
      <c r="E6" s="203"/>
      <c r="G6" s="2"/>
      <c r="H6" s="204"/>
      <c r="I6" s="6">
        <f>I8+I10+I12</f>
        <v>0</v>
      </c>
      <c r="J6" s="205"/>
      <c r="K6" s="6">
        <v>7739.6705279999987</v>
      </c>
    </row>
    <row r="7" spans="1:17" s="5" customFormat="1" ht="3.75" customHeight="1" x14ac:dyDescent="0.2">
      <c r="C7" s="21"/>
      <c r="D7" s="2"/>
      <c r="E7" s="21"/>
      <c r="F7" s="21"/>
      <c r="G7" s="2"/>
      <c r="H7" s="204"/>
      <c r="I7" s="14"/>
      <c r="J7" s="14"/>
      <c r="K7" s="14"/>
    </row>
    <row r="8" spans="1:17" ht="11.25" x14ac:dyDescent="0.2">
      <c r="B8" s="1" t="s">
        <v>103</v>
      </c>
      <c r="C8" s="21" t="s">
        <v>46</v>
      </c>
      <c r="F8" s="1"/>
      <c r="G8" s="2" t="s">
        <v>299</v>
      </c>
      <c r="H8" s="204"/>
      <c r="I8" s="180"/>
      <c r="J8" s="8"/>
      <c r="K8" s="180">
        <v>3439.8535679999995</v>
      </c>
    </row>
    <row r="9" spans="1:17" s="5" customFormat="1" ht="3.75" customHeight="1" x14ac:dyDescent="0.2">
      <c r="C9" s="21"/>
      <c r="D9" s="2"/>
      <c r="E9" s="21"/>
      <c r="F9" s="21"/>
      <c r="G9" s="2"/>
      <c r="H9" s="204"/>
      <c r="I9" s="14"/>
      <c r="J9" s="14"/>
      <c r="K9" s="14"/>
    </row>
    <row r="10" spans="1:17" s="5" customFormat="1" ht="11.25" x14ac:dyDescent="0.2">
      <c r="B10" s="5" t="s">
        <v>105</v>
      </c>
      <c r="C10" s="21" t="s">
        <v>201</v>
      </c>
      <c r="D10" s="2"/>
      <c r="E10" s="21"/>
      <c r="G10" s="2" t="s">
        <v>293</v>
      </c>
      <c r="H10" s="204"/>
      <c r="I10" s="180"/>
      <c r="J10" s="8"/>
      <c r="K10" s="180">
        <v>2579.8901759999994</v>
      </c>
    </row>
    <row r="11" spans="1:17" s="5" customFormat="1" ht="3.75" customHeight="1" x14ac:dyDescent="0.2">
      <c r="C11" s="21"/>
      <c r="D11" s="2"/>
      <c r="E11" s="21"/>
      <c r="F11" s="21"/>
      <c r="H11" s="204"/>
      <c r="I11" s="14"/>
      <c r="J11" s="14"/>
      <c r="K11" s="14"/>
    </row>
    <row r="12" spans="1:17" s="5" customFormat="1" ht="11.25" x14ac:dyDescent="0.2">
      <c r="B12" s="5" t="s">
        <v>107</v>
      </c>
      <c r="C12" s="21" t="s">
        <v>202</v>
      </c>
      <c r="D12" s="2"/>
      <c r="E12" s="21"/>
      <c r="H12" s="204"/>
      <c r="I12" s="180"/>
      <c r="J12" s="8"/>
      <c r="K12" s="180">
        <v>1719.9267839999998</v>
      </c>
    </row>
    <row r="13" spans="1:17" s="22" customFormat="1" ht="3.75" customHeight="1" x14ac:dyDescent="0.2">
      <c r="C13" s="203"/>
      <c r="D13" s="186"/>
      <c r="E13" s="203"/>
      <c r="G13" s="2"/>
      <c r="H13" s="204"/>
      <c r="I13" s="206"/>
      <c r="J13" s="207"/>
      <c r="K13" s="206"/>
    </row>
    <row r="14" spans="1:17" s="5" customFormat="1" ht="11.25" x14ac:dyDescent="0.2">
      <c r="B14" s="2"/>
      <c r="D14" s="2"/>
      <c r="E14" s="21"/>
      <c r="G14" s="2"/>
      <c r="H14" s="208"/>
      <c r="I14" s="17"/>
      <c r="J14" s="209"/>
      <c r="K14" s="17"/>
    </row>
    <row r="15" spans="1:17" s="5" customFormat="1" ht="12" thickBot="1" x14ac:dyDescent="0.25">
      <c r="B15" s="2"/>
      <c r="D15" s="2"/>
      <c r="E15" s="21"/>
      <c r="G15" s="371"/>
      <c r="H15" s="208"/>
      <c r="I15" s="17"/>
      <c r="J15" s="209"/>
      <c r="K15" s="17"/>
    </row>
    <row r="16" spans="1:17" s="5" customFormat="1" ht="12" thickBot="1" x14ac:dyDescent="0.25">
      <c r="B16" s="202" t="s">
        <v>123</v>
      </c>
      <c r="C16" s="185" t="s">
        <v>203</v>
      </c>
      <c r="D16" s="197"/>
      <c r="E16" s="21"/>
      <c r="G16" s="2"/>
      <c r="H16" s="208"/>
      <c r="I16" s="6">
        <f>I18+I20+I22+I24</f>
        <v>0</v>
      </c>
      <c r="J16" s="205"/>
      <c r="K16" s="6">
        <v>4729.798655999999</v>
      </c>
    </row>
    <row r="17" spans="2:11" s="5" customFormat="1" ht="3.75" customHeight="1" x14ac:dyDescent="0.2">
      <c r="C17" s="21"/>
      <c r="D17" s="2"/>
      <c r="E17" s="21"/>
      <c r="F17" s="21"/>
      <c r="G17" s="2"/>
      <c r="H17" s="204"/>
      <c r="I17" s="14"/>
      <c r="J17" s="14"/>
      <c r="K17" s="14"/>
    </row>
    <row r="18" spans="2:11" s="5" customFormat="1" ht="11.25" x14ac:dyDescent="0.2">
      <c r="B18" s="1" t="s">
        <v>117</v>
      </c>
      <c r="C18" s="21" t="s">
        <v>25</v>
      </c>
      <c r="D18" s="2"/>
      <c r="E18" s="21"/>
      <c r="G18" s="2"/>
      <c r="H18" s="208"/>
      <c r="I18" s="180"/>
      <c r="J18" s="8"/>
      <c r="K18" s="180">
        <v>859.96339199999989</v>
      </c>
    </row>
    <row r="19" spans="2:11" s="5" customFormat="1" ht="3.75" customHeight="1" x14ac:dyDescent="0.2">
      <c r="C19" s="21"/>
      <c r="D19" s="2"/>
      <c r="E19" s="21"/>
      <c r="G19" s="2"/>
      <c r="H19" s="208"/>
      <c r="I19" s="17"/>
      <c r="J19" s="209"/>
      <c r="K19" s="17"/>
    </row>
    <row r="20" spans="2:11" s="5" customFormat="1" ht="11.25" x14ac:dyDescent="0.2">
      <c r="B20" s="5" t="s">
        <v>118</v>
      </c>
      <c r="C20" s="21" t="s">
        <v>23</v>
      </c>
      <c r="D20" s="2"/>
      <c r="E20" s="21"/>
      <c r="G20" s="2"/>
      <c r="H20" s="208"/>
      <c r="I20" s="180"/>
      <c r="J20" s="8"/>
      <c r="K20" s="180">
        <v>1074.9542399999998</v>
      </c>
    </row>
    <row r="21" spans="2:11" s="5" customFormat="1" ht="3.75" customHeight="1" x14ac:dyDescent="0.2">
      <c r="C21" s="21"/>
      <c r="D21" s="2"/>
      <c r="E21" s="21"/>
      <c r="G21" s="2"/>
      <c r="H21" s="208"/>
      <c r="I21" s="14"/>
      <c r="J21" s="14"/>
      <c r="K21" s="14"/>
    </row>
    <row r="22" spans="2:11" s="5" customFormat="1" ht="11.25" x14ac:dyDescent="0.2">
      <c r="B22" s="5" t="s">
        <v>119</v>
      </c>
      <c r="C22" s="21" t="s">
        <v>514</v>
      </c>
      <c r="D22" s="2"/>
      <c r="E22" s="21"/>
      <c r="G22" s="2"/>
      <c r="H22" s="208"/>
      <c r="I22" s="180"/>
      <c r="J22" s="8"/>
      <c r="K22" s="180">
        <v>1289.9450879999997</v>
      </c>
    </row>
    <row r="23" spans="2:11" s="5" customFormat="1" ht="3.75" customHeight="1" x14ac:dyDescent="0.2">
      <c r="B23" s="22"/>
      <c r="C23" s="203"/>
      <c r="D23" s="186"/>
      <c r="E23" s="21"/>
      <c r="G23" s="2"/>
      <c r="H23" s="208"/>
      <c r="I23" s="14"/>
      <c r="J23" s="14"/>
      <c r="K23" s="14"/>
    </row>
    <row r="24" spans="2:11" s="5" customFormat="1" ht="11.25" x14ac:dyDescent="0.2">
      <c r="B24" s="5" t="s">
        <v>120</v>
      </c>
      <c r="C24" s="21" t="s">
        <v>32</v>
      </c>
      <c r="D24" s="2"/>
      <c r="E24" s="21"/>
      <c r="G24" s="2" t="s">
        <v>285</v>
      </c>
      <c r="H24" s="208"/>
      <c r="I24" s="180"/>
      <c r="J24" s="8"/>
      <c r="K24" s="180">
        <v>1504.9359359999994</v>
      </c>
    </row>
    <row r="25" spans="2:11" s="5" customFormat="1" ht="3.75" customHeight="1" x14ac:dyDescent="0.2">
      <c r="B25" s="22"/>
      <c r="C25" s="203"/>
      <c r="D25" s="186"/>
      <c r="E25" s="21"/>
      <c r="G25" s="2"/>
      <c r="H25" s="208"/>
      <c r="I25" s="206"/>
      <c r="J25" s="207"/>
      <c r="K25" s="206"/>
    </row>
    <row r="26" spans="2:11" s="5" customFormat="1" ht="11.25" x14ac:dyDescent="0.2">
      <c r="B26" s="2"/>
      <c r="D26" s="2"/>
      <c r="E26" s="21"/>
      <c r="G26" s="2"/>
      <c r="H26" s="208"/>
      <c r="I26" s="17"/>
      <c r="J26" s="209"/>
      <c r="K26" s="17"/>
    </row>
    <row r="27" spans="2:11" s="5" customFormat="1" ht="12" thickBot="1" x14ac:dyDescent="0.25">
      <c r="B27" s="2"/>
      <c r="D27" s="2"/>
      <c r="E27" s="21"/>
      <c r="G27" s="2"/>
      <c r="H27" s="208"/>
      <c r="I27" s="17"/>
      <c r="J27" s="209"/>
      <c r="K27" s="17"/>
    </row>
    <row r="28" spans="2:11" s="5" customFormat="1" ht="12" thickBot="1" x14ac:dyDescent="0.25">
      <c r="B28" s="202" t="s">
        <v>124</v>
      </c>
      <c r="C28" s="185" t="s">
        <v>515</v>
      </c>
      <c r="D28" s="197"/>
      <c r="E28" s="21"/>
      <c r="G28" s="2"/>
      <c r="H28" s="208"/>
      <c r="I28" s="6">
        <f>I30+I32+I34+I36-I40-I42-I45</f>
        <v>0</v>
      </c>
      <c r="J28" s="205"/>
      <c r="K28" s="6">
        <v>-13759.414271999995</v>
      </c>
    </row>
    <row r="29" spans="2:11" s="5" customFormat="1" ht="3.75" customHeight="1" x14ac:dyDescent="0.2">
      <c r="C29" s="21"/>
      <c r="D29" s="2"/>
      <c r="E29" s="21"/>
      <c r="F29" s="21"/>
      <c r="G29" s="2"/>
      <c r="H29" s="204"/>
      <c r="I29" s="14"/>
      <c r="J29" s="14"/>
      <c r="K29" s="14"/>
    </row>
    <row r="30" spans="2:11" s="5" customFormat="1" ht="11.25" x14ac:dyDescent="0.2">
      <c r="B30" s="1" t="s">
        <v>125</v>
      </c>
      <c r="C30" s="21" t="s">
        <v>204</v>
      </c>
      <c r="D30" s="2"/>
      <c r="E30" s="21"/>
      <c r="G30" s="2"/>
      <c r="H30" s="208"/>
      <c r="I30" s="180"/>
      <c r="J30" s="8"/>
      <c r="K30" s="180">
        <v>4729.798655999999</v>
      </c>
    </row>
    <row r="31" spans="2:11" s="5" customFormat="1" ht="3.75" customHeight="1" x14ac:dyDescent="0.2">
      <c r="C31" s="21"/>
      <c r="D31" s="2"/>
      <c r="E31" s="21"/>
      <c r="G31" s="2"/>
      <c r="H31" s="208"/>
      <c r="I31" s="17"/>
      <c r="J31" s="209"/>
      <c r="K31" s="17"/>
    </row>
    <row r="32" spans="2:11" s="5" customFormat="1" ht="11.25" x14ac:dyDescent="0.2">
      <c r="B32" s="5" t="s">
        <v>126</v>
      </c>
      <c r="C32" s="21" t="s">
        <v>514</v>
      </c>
      <c r="D32" s="2"/>
      <c r="E32" s="21"/>
      <c r="G32" s="2"/>
      <c r="H32" s="208"/>
      <c r="I32" s="180"/>
      <c r="J32" s="8"/>
      <c r="K32" s="180">
        <v>5589.7620479999987</v>
      </c>
    </row>
    <row r="33" spans="1:17" s="5" customFormat="1" ht="3.75" customHeight="1" x14ac:dyDescent="0.2">
      <c r="C33" s="21"/>
      <c r="D33" s="2"/>
      <c r="E33" s="21"/>
      <c r="G33" s="2"/>
      <c r="H33" s="208"/>
      <c r="I33" s="14"/>
      <c r="J33" s="14"/>
      <c r="K33" s="14"/>
    </row>
    <row r="34" spans="1:17" s="5" customFormat="1" ht="11.25" x14ac:dyDescent="0.2">
      <c r="B34" s="1" t="s">
        <v>127</v>
      </c>
      <c r="C34" s="21" t="s">
        <v>470</v>
      </c>
      <c r="D34" s="2"/>
      <c r="E34" s="21"/>
      <c r="G34" s="2"/>
      <c r="H34" s="208"/>
      <c r="I34" s="180"/>
      <c r="J34" s="8"/>
      <c r="K34" s="180">
        <v>6449.7254399999993</v>
      </c>
    </row>
    <row r="35" spans="1:17" s="5" customFormat="1" ht="3.75" customHeight="1" x14ac:dyDescent="0.2">
      <c r="C35" s="203"/>
      <c r="D35" s="186"/>
      <c r="E35" s="21"/>
      <c r="G35" s="2"/>
      <c r="H35" s="208"/>
      <c r="I35" s="14"/>
      <c r="J35" s="14"/>
      <c r="K35" s="14"/>
    </row>
    <row r="36" spans="1:17" s="5" customFormat="1" ht="11.25" x14ac:dyDescent="0.2">
      <c r="B36" s="5" t="s">
        <v>205</v>
      </c>
      <c r="C36" s="21" t="s">
        <v>32</v>
      </c>
      <c r="D36" s="2"/>
      <c r="E36" s="21"/>
      <c r="G36" s="2" t="s">
        <v>292</v>
      </c>
      <c r="H36" s="208"/>
      <c r="I36" s="180"/>
      <c r="J36" s="8"/>
      <c r="K36" s="180">
        <v>7309.6888319999989</v>
      </c>
    </row>
    <row r="37" spans="1:17" s="5" customFormat="1" ht="3.75" customHeight="1" x14ac:dyDescent="0.2">
      <c r="C37" s="203"/>
      <c r="D37" s="186"/>
      <c r="E37" s="21"/>
      <c r="H37" s="208"/>
      <c r="I37" s="206"/>
      <c r="J37" s="207"/>
      <c r="K37" s="206"/>
    </row>
    <row r="38" spans="1:17" s="5" customFormat="1" ht="11.25" x14ac:dyDescent="0.2">
      <c r="B38" s="1"/>
      <c r="C38" s="182" t="s">
        <v>116</v>
      </c>
      <c r="D38" s="183"/>
      <c r="E38" s="21"/>
      <c r="G38" s="2"/>
      <c r="H38" s="208"/>
      <c r="I38" s="8"/>
      <c r="J38" s="8"/>
      <c r="K38" s="8"/>
    </row>
    <row r="39" spans="1:17" s="5" customFormat="1" ht="3.75" customHeight="1" x14ac:dyDescent="0.2">
      <c r="D39" s="2"/>
      <c r="E39" s="21"/>
      <c r="G39" s="2"/>
      <c r="H39" s="208"/>
      <c r="I39" s="17"/>
      <c r="J39" s="209"/>
      <c r="K39" s="17"/>
    </row>
    <row r="40" spans="1:17" s="5" customFormat="1" ht="11.25" x14ac:dyDescent="0.2">
      <c r="B40" s="5" t="s">
        <v>206</v>
      </c>
      <c r="C40" s="5" t="s">
        <v>207</v>
      </c>
      <c r="D40" s="2"/>
      <c r="E40" s="21"/>
      <c r="G40" s="2"/>
      <c r="H40" s="208"/>
      <c r="I40" s="180"/>
      <c r="J40" s="8"/>
      <c r="K40" s="180">
        <v>8169.6522239999977</v>
      </c>
    </row>
    <row r="41" spans="1:17" s="5" customFormat="1" ht="3.75" customHeight="1" x14ac:dyDescent="0.2">
      <c r="D41" s="2"/>
      <c r="E41" s="21"/>
      <c r="G41" s="2"/>
      <c r="H41" s="208"/>
      <c r="I41" s="17"/>
      <c r="J41" s="209"/>
      <c r="K41" s="17"/>
    </row>
    <row r="42" spans="1:17" s="5" customFormat="1" ht="11.25" x14ac:dyDescent="0.2">
      <c r="B42" s="1" t="s">
        <v>208</v>
      </c>
      <c r="C42" s="5" t="s">
        <v>209</v>
      </c>
      <c r="D42" s="2"/>
      <c r="E42" s="21"/>
      <c r="G42" s="2"/>
      <c r="H42" s="208"/>
      <c r="I42" s="180"/>
      <c r="J42" s="8"/>
      <c r="K42" s="180">
        <v>9029.6156159999973</v>
      </c>
    </row>
    <row r="43" spans="1:17" s="5" customFormat="1" ht="3.75" customHeight="1" x14ac:dyDescent="0.2">
      <c r="D43" s="2"/>
      <c r="E43" s="21"/>
      <c r="G43" s="2"/>
      <c r="H43" s="208"/>
      <c r="I43" s="14"/>
      <c r="J43" s="14"/>
      <c r="K43" s="14"/>
    </row>
    <row r="44" spans="1:17" s="5" customFormat="1" ht="3.75" customHeight="1" x14ac:dyDescent="0.2">
      <c r="D44" s="2"/>
      <c r="E44" s="21"/>
      <c r="G44" s="2"/>
      <c r="H44" s="208"/>
      <c r="I44" s="14"/>
      <c r="J44" s="14"/>
      <c r="K44" s="14"/>
    </row>
    <row r="45" spans="1:17" s="5" customFormat="1" ht="11.25" x14ac:dyDescent="0.2">
      <c r="B45" s="1" t="s">
        <v>210</v>
      </c>
      <c r="C45" s="5" t="s">
        <v>212</v>
      </c>
      <c r="D45" s="2"/>
      <c r="E45" s="21"/>
      <c r="G45" s="2"/>
      <c r="H45" s="208"/>
      <c r="I45" s="180"/>
      <c r="J45" s="8"/>
      <c r="K45" s="180">
        <v>10749.542399999998</v>
      </c>
    </row>
    <row r="46" spans="1:17" s="5" customFormat="1" ht="3.75" customHeight="1" x14ac:dyDescent="0.2">
      <c r="B46" s="2"/>
      <c r="D46" s="2"/>
      <c r="E46" s="21"/>
      <c r="G46" s="2"/>
      <c r="H46" s="208"/>
      <c r="I46" s="183"/>
      <c r="J46" s="18"/>
      <c r="K46" s="183"/>
    </row>
    <row r="47" spans="1:17" s="3" customFormat="1" ht="12" thickBot="1" x14ac:dyDescent="0.25">
      <c r="A47" s="5"/>
      <c r="B47" s="183" t="s">
        <v>280</v>
      </c>
      <c r="C47" s="2"/>
      <c r="D47" s="2"/>
      <c r="E47" s="21"/>
      <c r="F47" s="4"/>
      <c r="G47" s="2"/>
      <c r="H47" s="2"/>
      <c r="I47" s="2"/>
      <c r="J47" s="2"/>
      <c r="K47" s="2"/>
      <c r="L47" s="210"/>
      <c r="M47" s="210"/>
      <c r="N47" s="5"/>
      <c r="O47" s="210"/>
      <c r="P47" s="4"/>
      <c r="Q47" s="5"/>
    </row>
    <row r="48" spans="1:17" s="2" customFormat="1" ht="12" thickBot="1" x14ac:dyDescent="0.25">
      <c r="B48" s="178"/>
      <c r="D48" s="2" t="s">
        <v>279</v>
      </c>
      <c r="E48" s="21"/>
      <c r="H48" s="177"/>
    </row>
    <row r="49" spans="2:11" s="2" customFormat="1" ht="12" thickBot="1" x14ac:dyDescent="0.25">
      <c r="B49" s="176"/>
      <c r="D49" s="2" t="s">
        <v>278</v>
      </c>
      <c r="E49" s="21"/>
      <c r="F49" s="21"/>
      <c r="H49" s="21"/>
    </row>
    <row r="50" spans="2:11" s="2" customFormat="1" ht="11.25" customHeight="1" x14ac:dyDescent="0.2">
      <c r="B50" s="175" t="s">
        <v>277</v>
      </c>
      <c r="D50" s="447" t="s">
        <v>382</v>
      </c>
      <c r="E50" s="448"/>
      <c r="F50" s="448"/>
      <c r="G50" s="448"/>
      <c r="H50" s="448"/>
      <c r="I50" s="448"/>
      <c r="J50" s="448"/>
      <c r="K50" s="448"/>
    </row>
    <row r="51" spans="2:11" s="5" customFormat="1" ht="23.25" customHeight="1" x14ac:dyDescent="0.2">
      <c r="B51" s="175" t="s">
        <v>276</v>
      </c>
      <c r="D51" s="447" t="s">
        <v>383</v>
      </c>
      <c r="E51" s="448"/>
      <c r="F51" s="448"/>
      <c r="G51" s="448"/>
      <c r="H51" s="448"/>
      <c r="I51" s="448"/>
      <c r="J51" s="448"/>
      <c r="K51" s="448"/>
    </row>
    <row r="52" spans="2:11" ht="11.25" x14ac:dyDescent="0.2">
      <c r="B52" s="175" t="s">
        <v>275</v>
      </c>
      <c r="D52" s="2" t="s">
        <v>384</v>
      </c>
    </row>
    <row r="53" spans="2:11" ht="11.25" x14ac:dyDescent="0.2">
      <c r="B53" s="175" t="s">
        <v>274</v>
      </c>
      <c r="D53" s="2" t="s">
        <v>385</v>
      </c>
    </row>
    <row r="54" spans="2:11" ht="11.25" x14ac:dyDescent="0.2">
      <c r="B54" s="175" t="s">
        <v>273</v>
      </c>
      <c r="D54" s="2" t="s">
        <v>386</v>
      </c>
    </row>
    <row r="55" spans="2:11" ht="11.25" x14ac:dyDescent="0.2">
      <c r="B55" s="175" t="s">
        <v>272</v>
      </c>
      <c r="D55" s="2" t="s">
        <v>387</v>
      </c>
    </row>
    <row r="56" spans="2:11" ht="11.25" x14ac:dyDescent="0.2"/>
    <row r="57" spans="2:11" ht="11.25" hidden="1" x14ac:dyDescent="0.2"/>
    <row r="58" spans="2:11" ht="11.25" hidden="1" x14ac:dyDescent="0.2"/>
    <row r="59" spans="2:11" ht="11.25" hidden="1" x14ac:dyDescent="0.2"/>
    <row r="60" spans="2:11" ht="11.25" hidden="1" x14ac:dyDescent="0.2"/>
    <row r="61" spans="2:11" ht="11.25" hidden="1" x14ac:dyDescent="0.2"/>
    <row r="62" spans="2:11" ht="11.25" hidden="1" x14ac:dyDescent="0.2"/>
    <row r="63" spans="2:11" ht="11.25" hidden="1" x14ac:dyDescent="0.2"/>
    <row r="64" spans="2:11" ht="11.25" hidden="1" x14ac:dyDescent="0.2"/>
    <row r="65" ht="11.25" hidden="1" x14ac:dyDescent="0.2"/>
    <row r="66" ht="11.25" hidden="1" x14ac:dyDescent="0.2"/>
    <row r="67" ht="11.25" hidden="1" x14ac:dyDescent="0.2"/>
    <row r="68" ht="11.25" hidden="1" x14ac:dyDescent="0.2"/>
    <row r="69" ht="11.25" hidden="1" x14ac:dyDescent="0.2"/>
    <row r="70" ht="11.25" hidden="1" x14ac:dyDescent="0.2"/>
    <row r="71" ht="11.25" hidden="1" x14ac:dyDescent="0.2"/>
    <row r="72" ht="11.25" hidden="1" x14ac:dyDescent="0.2"/>
    <row r="73" ht="11.25" hidden="1" x14ac:dyDescent="0.2"/>
    <row r="74" ht="11.25" hidden="1" x14ac:dyDescent="0.2"/>
    <row r="75" ht="11.25" hidden="1" x14ac:dyDescent="0.2"/>
    <row r="76" ht="11.25" hidden="1" x14ac:dyDescent="0.2"/>
    <row r="77" ht="11.25" hidden="1" x14ac:dyDescent="0.2"/>
    <row r="78" ht="11.25" hidden="1" x14ac:dyDescent="0.2"/>
    <row r="79" ht="11.25" hidden="1" x14ac:dyDescent="0.2"/>
    <row r="80" ht="11.25" hidden="1" x14ac:dyDescent="0.2"/>
    <row r="81" ht="11.25" hidden="1" x14ac:dyDescent="0.2"/>
    <row r="82" ht="11.25" hidden="1" x14ac:dyDescent="0.2"/>
    <row r="83" ht="11.25" hidden="1" x14ac:dyDescent="0.2"/>
    <row r="84" ht="11.25" hidden="1" x14ac:dyDescent="0.2"/>
    <row r="85" ht="11.25" hidden="1" x14ac:dyDescent="0.2"/>
    <row r="86" ht="11.25" hidden="1" x14ac:dyDescent="0.2"/>
    <row r="87" ht="11.25" hidden="1" x14ac:dyDescent="0.2"/>
    <row r="88" ht="11.25" hidden="1" x14ac:dyDescent="0.2"/>
    <row r="89" ht="11.25" hidden="1" x14ac:dyDescent="0.2"/>
    <row r="90" ht="11.25" hidden="1" x14ac:dyDescent="0.2"/>
  </sheetData>
  <sheetProtection algorithmName="SHA-512" hashValue="NzEsIrdl4mgMU2nkb7MeHA7j5+gT/yL0IGSXkU2gaqJ7oIiBtMxp0zewN0J4d6idyQ06MsvAoJ0KJdvfvou0PA==" saltValue="pG/vpOuxNcOfZy3kJllLog==" spinCount="100000" sheet="1" objects="1" scenarios="1"/>
  <mergeCells count="2">
    <mergeCell ref="D50:K50"/>
    <mergeCell ref="D51:K51"/>
  </mergeCells>
  <dataValidations count="1">
    <dataValidation allowBlank="1" showErrorMessage="1" sqref="I1"/>
  </dataValidations>
  <pageMargins left="0.34" right="0.34" top="0.5" bottom="0.5" header="0.2" footer="0.2"/>
  <pageSetup paperSize="9" scale="89" orientation="portrait" r:id="rId1"/>
  <headerFooter alignWithMargins="0">
    <oddFooter>&amp;L&amp;8&amp;A&amp;R&amp;8&amp;P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3"/>
  <sheetViews>
    <sheetView showGridLines="0" showRowColHeaders="0" view="pageBreakPreview" zoomScaleNormal="85" zoomScaleSheetLayoutView="100" workbookViewId="0">
      <selection activeCell="B28" sqref="B28"/>
    </sheetView>
  </sheetViews>
  <sheetFormatPr defaultColWidth="0" defaultRowHeight="11.25" zeroHeight="1" x14ac:dyDescent="0.2"/>
  <cols>
    <col min="1" max="1" width="2.28515625" style="2" customWidth="1"/>
    <col min="2" max="2" width="5.7109375" style="2" customWidth="1"/>
    <col min="3" max="4" width="2.28515625" style="2" customWidth="1"/>
    <col min="5" max="5" width="6.28515625" style="21" customWidth="1"/>
    <col min="6" max="6" width="15.7109375" style="2" customWidth="1"/>
    <col min="7" max="7" width="12.7109375" style="2" customWidth="1"/>
    <col min="8" max="8" width="1.140625" style="2" customWidth="1"/>
    <col min="9" max="9" width="12.7109375" style="2" customWidth="1"/>
    <col min="10" max="10" width="1.140625" style="2" customWidth="1"/>
    <col min="11" max="11" width="12.7109375" style="2" customWidth="1"/>
    <col min="12" max="12" width="2.28515625" style="1" customWidth="1"/>
    <col min="13" max="13" width="2.28515625" style="1" hidden="1" customWidth="1"/>
    <col min="14" max="14" width="7.7109375" style="2" hidden="1" customWidth="1"/>
    <col min="15" max="22" width="0" style="1" hidden="1" customWidth="1"/>
    <col min="23" max="23" width="7.7109375" style="1" hidden="1" customWidth="1"/>
    <col min="24" max="24" width="0" style="1" hidden="1" customWidth="1"/>
    <col min="25" max="29" width="7.7109375" style="1" hidden="1" customWidth="1"/>
    <col min="30" max="16384" width="0" style="1" hidden="1"/>
  </cols>
  <sheetData>
    <row r="1" spans="2:29" s="5" customFormat="1" ht="13.5" thickBot="1" x14ac:dyDescent="0.3">
      <c r="B1" s="211" t="s">
        <v>388</v>
      </c>
      <c r="C1" s="2"/>
      <c r="D1" s="2"/>
      <c r="E1" s="21"/>
      <c r="F1" s="21"/>
      <c r="G1" s="2"/>
      <c r="J1" s="194" t="s">
        <v>270</v>
      </c>
      <c r="K1" s="372" t="str">
        <f>IF('Sec A1 Balance Sheet'!$J$1=0," ",'Sec A1 Balance Sheet'!$J$1)</f>
        <v>USD '000</v>
      </c>
    </row>
    <row r="2" spans="2:29" s="5" customFormat="1" ht="12.75" x14ac:dyDescent="0.25">
      <c r="B2" s="211" t="s">
        <v>389</v>
      </c>
      <c r="D2" s="2"/>
      <c r="E2" s="21"/>
      <c r="G2" s="2"/>
      <c r="H2" s="2"/>
      <c r="I2" s="2"/>
      <c r="J2" s="2"/>
      <c r="K2" s="2"/>
    </row>
    <row r="3" spans="2:29" s="5" customFormat="1" x14ac:dyDescent="0.2">
      <c r="B3" s="182"/>
      <c r="D3" s="2"/>
      <c r="E3" s="21"/>
      <c r="G3" s="2"/>
      <c r="H3" s="2"/>
      <c r="I3" s="2"/>
      <c r="J3" s="2"/>
      <c r="K3" s="2"/>
    </row>
    <row r="4" spans="2:29" s="5" customFormat="1" ht="12" thickBot="1" x14ac:dyDescent="0.25">
      <c r="D4" s="2"/>
      <c r="E4" s="21"/>
      <c r="F4" s="21"/>
      <c r="G4" s="2"/>
      <c r="H4" s="2"/>
      <c r="I4" s="2"/>
      <c r="J4" s="2"/>
      <c r="K4" s="2"/>
    </row>
    <row r="5" spans="2:29" s="5" customFormat="1" ht="12" customHeight="1" thickTop="1" thickBot="1" x14ac:dyDescent="0.25">
      <c r="B5" s="185" t="s">
        <v>393</v>
      </c>
      <c r="C5" s="192"/>
      <c r="D5" s="192"/>
      <c r="E5" s="192"/>
      <c r="F5" s="212"/>
      <c r="G5" s="374" t="s">
        <v>390</v>
      </c>
      <c r="H5" s="2"/>
      <c r="I5" s="374" t="s">
        <v>391</v>
      </c>
      <c r="J5" s="2"/>
      <c r="K5" s="374" t="s">
        <v>392</v>
      </c>
    </row>
    <row r="6" spans="2:29" s="20" customFormat="1" ht="12.75" thickTop="1" thickBot="1" x14ac:dyDescent="0.25">
      <c r="D6" s="187"/>
      <c r="E6" s="188"/>
      <c r="F6" s="187"/>
      <c r="G6" s="187"/>
      <c r="H6" s="187"/>
      <c r="I6" s="187"/>
      <c r="J6" s="187"/>
      <c r="K6" s="369" t="s">
        <v>394</v>
      </c>
      <c r="L6" s="5"/>
    </row>
    <row r="7" spans="2:29" s="2" customFormat="1" ht="12" thickBot="1" x14ac:dyDescent="0.25">
      <c r="B7" s="213" t="s">
        <v>277</v>
      </c>
      <c r="C7" s="21" t="s">
        <v>213</v>
      </c>
      <c r="E7" s="21"/>
      <c r="F7" s="21"/>
      <c r="G7" s="180"/>
      <c r="H7" s="14"/>
      <c r="I7" s="180"/>
      <c r="J7" s="14"/>
      <c r="K7" s="6">
        <f>G7-I7</f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s="5" customFormat="1" ht="3.75" customHeight="1" thickBot="1" x14ac:dyDescent="0.25">
      <c r="C8" s="4"/>
      <c r="E8" s="4"/>
      <c r="F8" s="4"/>
      <c r="G8" s="184"/>
      <c r="H8" s="8"/>
      <c r="I8" s="184"/>
      <c r="J8" s="8"/>
      <c r="K8" s="214"/>
      <c r="L8" s="2"/>
    </row>
    <row r="9" spans="2:29" s="5" customFormat="1" ht="12" thickBot="1" x14ac:dyDescent="0.25">
      <c r="B9" s="19" t="s">
        <v>276</v>
      </c>
      <c r="C9" s="21" t="s">
        <v>214</v>
      </c>
      <c r="D9" s="2"/>
      <c r="E9" s="21"/>
      <c r="F9" s="21"/>
      <c r="G9" s="180"/>
      <c r="H9" s="14"/>
      <c r="I9" s="180"/>
      <c r="J9" s="14"/>
      <c r="K9" s="6">
        <f>G9-I9</f>
        <v>0</v>
      </c>
      <c r="L9" s="2"/>
    </row>
    <row r="10" spans="2:29" s="5" customFormat="1" ht="3.75" customHeight="1" thickBot="1" x14ac:dyDescent="0.25">
      <c r="C10" s="4"/>
      <c r="E10" s="4"/>
      <c r="F10" s="4"/>
      <c r="G10" s="184"/>
      <c r="H10" s="8"/>
      <c r="I10" s="184"/>
      <c r="J10" s="8"/>
      <c r="K10" s="215"/>
      <c r="L10" s="2"/>
    </row>
    <row r="11" spans="2:29" s="5" customFormat="1" ht="12" thickBot="1" x14ac:dyDescent="0.25">
      <c r="B11" s="19" t="s">
        <v>275</v>
      </c>
      <c r="C11" s="21" t="s">
        <v>215</v>
      </c>
      <c r="D11" s="2"/>
      <c r="E11" s="21"/>
      <c r="F11" s="21"/>
      <c r="G11" s="180"/>
      <c r="H11" s="14"/>
      <c r="I11" s="180"/>
      <c r="J11" s="14"/>
      <c r="K11" s="6">
        <f>G11-I11</f>
        <v>0</v>
      </c>
      <c r="L11" s="2"/>
    </row>
    <row r="12" spans="2:29" s="5" customFormat="1" ht="3.75" customHeight="1" thickBot="1" x14ac:dyDescent="0.25">
      <c r="C12" s="4"/>
      <c r="E12" s="4"/>
      <c r="F12" s="4"/>
      <c r="G12" s="184"/>
      <c r="H12" s="8"/>
      <c r="I12" s="184"/>
      <c r="J12" s="8"/>
      <c r="K12" s="215"/>
      <c r="L12" s="2"/>
    </row>
    <row r="13" spans="2:29" s="5" customFormat="1" ht="12" thickBot="1" x14ac:dyDescent="0.25">
      <c r="B13" s="19" t="s">
        <v>274</v>
      </c>
      <c r="C13" s="21" t="s">
        <v>216</v>
      </c>
      <c r="D13" s="183"/>
      <c r="E13" s="21"/>
      <c r="F13" s="21"/>
      <c r="G13" s="180"/>
      <c r="H13" s="14"/>
      <c r="I13" s="180"/>
      <c r="J13" s="17"/>
      <c r="K13" s="6">
        <f>G13-I13</f>
        <v>0</v>
      </c>
      <c r="L13" s="2"/>
    </row>
    <row r="14" spans="2:29" s="5" customFormat="1" ht="3.75" customHeight="1" thickBot="1" x14ac:dyDescent="0.25">
      <c r="C14" s="4"/>
      <c r="E14" s="4"/>
      <c r="F14" s="4"/>
      <c r="G14" s="184"/>
      <c r="H14" s="8"/>
      <c r="I14" s="184"/>
      <c r="J14" s="8"/>
      <c r="K14" s="215"/>
      <c r="L14" s="2"/>
    </row>
    <row r="15" spans="2:29" s="5" customFormat="1" ht="12" thickBot="1" x14ac:dyDescent="0.25">
      <c r="B15" s="19" t="s">
        <v>273</v>
      </c>
      <c r="C15" s="21" t="s">
        <v>217</v>
      </c>
      <c r="D15" s="2"/>
      <c r="E15" s="21"/>
      <c r="F15" s="21"/>
      <c r="G15" s="180"/>
      <c r="H15" s="14"/>
      <c r="I15" s="180"/>
      <c r="J15" s="8"/>
      <c r="K15" s="6">
        <f>G15-I15</f>
        <v>0</v>
      </c>
      <c r="L15" s="2"/>
    </row>
    <row r="16" spans="2:29" s="5" customFormat="1" ht="3.75" customHeight="1" thickBot="1" x14ac:dyDescent="0.25">
      <c r="C16" s="4"/>
      <c r="E16" s="4"/>
      <c r="F16" s="4"/>
      <c r="G16" s="184"/>
      <c r="H16" s="8"/>
      <c r="I16" s="184"/>
      <c r="J16" s="8"/>
      <c r="K16" s="215"/>
      <c r="L16" s="2"/>
    </row>
    <row r="17" spans="1:12" s="5" customFormat="1" ht="12" thickBot="1" x14ac:dyDescent="0.25">
      <c r="B17" s="19" t="s">
        <v>272</v>
      </c>
      <c r="C17" s="21" t="s">
        <v>218</v>
      </c>
      <c r="D17" s="2"/>
      <c r="E17" s="21"/>
      <c r="F17" s="21"/>
      <c r="G17" s="180"/>
      <c r="H17" s="14"/>
      <c r="I17" s="180"/>
      <c r="J17" s="8"/>
      <c r="K17" s="6">
        <f>G17-I17</f>
        <v>0</v>
      </c>
      <c r="L17" s="2"/>
    </row>
    <row r="18" spans="1:12" s="5" customFormat="1" ht="3.75" customHeight="1" thickBot="1" x14ac:dyDescent="0.25">
      <c r="B18" s="4"/>
      <c r="E18" s="4"/>
      <c r="F18" s="4"/>
      <c r="G18" s="8"/>
      <c r="H18" s="8"/>
      <c r="I18" s="8"/>
      <c r="J18" s="8"/>
      <c r="K18" s="215"/>
      <c r="L18" s="2"/>
    </row>
    <row r="19" spans="1:12" s="5" customFormat="1" ht="15.75" customHeight="1" thickBot="1" x14ac:dyDescent="0.25">
      <c r="B19" s="216" t="s">
        <v>291</v>
      </c>
      <c r="C19" s="182" t="s">
        <v>219</v>
      </c>
      <c r="D19" s="183"/>
      <c r="E19" s="182"/>
      <c r="F19" s="182"/>
      <c r="G19" s="17"/>
      <c r="H19" s="17"/>
      <c r="I19" s="17"/>
      <c r="J19" s="8"/>
      <c r="K19" s="6">
        <f>SUM(K7:K17)</f>
        <v>0</v>
      </c>
      <c r="L19" s="2"/>
    </row>
    <row r="20" spans="1:12" s="5" customFormat="1" ht="14.25" customHeight="1" thickBot="1" x14ac:dyDescent="0.25">
      <c r="B20" s="2"/>
      <c r="D20" s="2"/>
      <c r="E20" s="21"/>
      <c r="F20" s="2"/>
      <c r="G20" s="2"/>
      <c r="H20" s="2"/>
      <c r="I20" s="2"/>
      <c r="K20" s="2"/>
      <c r="L20" s="2"/>
    </row>
    <row r="21" spans="1:12" s="23" customFormat="1" ht="27" customHeight="1" thickTop="1" thickBot="1" x14ac:dyDescent="0.25">
      <c r="B21" s="185"/>
      <c r="C21" s="192"/>
      <c r="D21" s="192"/>
      <c r="E21" s="192"/>
      <c r="F21" s="2"/>
      <c r="G21" s="2"/>
      <c r="H21" s="2"/>
      <c r="I21" s="2"/>
      <c r="J21" s="2"/>
      <c r="K21" s="374"/>
      <c r="L21" s="5"/>
    </row>
    <row r="22" spans="1:12" s="20" customFormat="1" ht="12" thickTop="1" x14ac:dyDescent="0.2">
      <c r="B22" s="187"/>
      <c r="D22" s="187"/>
      <c r="E22" s="188"/>
      <c r="F22" s="2"/>
      <c r="G22" s="2"/>
      <c r="H22" s="2"/>
      <c r="I22" s="2"/>
      <c r="J22" s="187"/>
      <c r="K22" s="187"/>
    </row>
    <row r="23" spans="1:12" s="5" customFormat="1" ht="12.75" customHeight="1" x14ac:dyDescent="0.2">
      <c r="B23" s="5" t="s">
        <v>103</v>
      </c>
      <c r="C23" s="5" t="s">
        <v>517</v>
      </c>
      <c r="D23" s="2"/>
      <c r="F23" s="21"/>
      <c r="G23" s="21"/>
      <c r="H23" s="21"/>
      <c r="J23" s="373"/>
      <c r="K23" s="180"/>
    </row>
    <row r="24" spans="1:12" s="5" customFormat="1" ht="12.75" customHeight="1" x14ac:dyDescent="0.2">
      <c r="B24" s="5" t="s">
        <v>105</v>
      </c>
      <c r="C24" s="217" t="s">
        <v>220</v>
      </c>
      <c r="F24" s="21"/>
      <c r="G24" s="21"/>
      <c r="H24" s="21"/>
      <c r="J24" s="373"/>
      <c r="K24" s="180"/>
    </row>
    <row r="25" spans="1:12" s="5" customFormat="1" ht="12.75" customHeight="1" x14ac:dyDescent="0.2">
      <c r="B25" s="5" t="s">
        <v>107</v>
      </c>
      <c r="C25" s="217" t="s">
        <v>221</v>
      </c>
      <c r="F25" s="21"/>
      <c r="G25" s="21"/>
      <c r="H25" s="21"/>
      <c r="J25" s="373"/>
      <c r="K25" s="180"/>
    </row>
    <row r="26" spans="1:12" s="5" customFormat="1" ht="12.75" customHeight="1" x14ac:dyDescent="0.2">
      <c r="B26" s="5" t="s">
        <v>108</v>
      </c>
      <c r="C26" s="5" t="s">
        <v>222</v>
      </c>
      <c r="D26" s="2"/>
      <c r="F26" s="21"/>
      <c r="G26" s="21"/>
      <c r="H26" s="21"/>
      <c r="J26" s="373"/>
      <c r="K26" s="180"/>
    </row>
    <row r="27" spans="1:12" s="5" customFormat="1" ht="12.75" customHeight="1" x14ac:dyDescent="0.2">
      <c r="B27" s="5" t="s">
        <v>109</v>
      </c>
      <c r="C27" s="5" t="s">
        <v>223</v>
      </c>
      <c r="D27" s="2"/>
      <c r="F27" s="21"/>
      <c r="G27" s="21"/>
      <c r="H27" s="21"/>
      <c r="I27" s="21"/>
      <c r="J27" s="2"/>
      <c r="K27" s="180"/>
    </row>
    <row r="28" spans="1:12" s="5" customFormat="1" ht="12.75" customHeight="1" x14ac:dyDescent="0.2">
      <c r="B28" s="2"/>
      <c r="D28" s="2"/>
      <c r="E28" s="21"/>
      <c r="F28" s="2"/>
      <c r="G28" s="186"/>
      <c r="H28" s="21"/>
      <c r="I28" s="186"/>
      <c r="J28" s="21"/>
      <c r="K28" s="186"/>
      <c r="L28" s="21"/>
    </row>
    <row r="29" spans="1:12" s="3" customFormat="1" ht="12" thickBot="1" x14ac:dyDescent="0.25">
      <c r="A29" s="5"/>
      <c r="B29" s="183" t="s">
        <v>280</v>
      </c>
      <c r="C29" s="2"/>
      <c r="D29" s="2"/>
      <c r="E29" s="21"/>
      <c r="F29" s="4"/>
      <c r="G29" s="210"/>
      <c r="H29" s="5"/>
      <c r="I29" s="5"/>
      <c r="J29" s="210"/>
      <c r="K29" s="210"/>
      <c r="L29" s="4"/>
    </row>
    <row r="30" spans="1:12" s="2" customFormat="1" ht="12" thickBot="1" x14ac:dyDescent="0.25">
      <c r="B30" s="178"/>
      <c r="D30" s="2" t="s">
        <v>279</v>
      </c>
      <c r="E30" s="21"/>
    </row>
    <row r="31" spans="1:12" ht="12" thickBot="1" x14ac:dyDescent="0.25">
      <c r="B31" s="176"/>
      <c r="D31" s="2" t="s">
        <v>278</v>
      </c>
      <c r="F31" s="21"/>
    </row>
    <row r="32" spans="1:12" s="5" customFormat="1" x14ac:dyDescent="0.2">
      <c r="B32" s="175"/>
      <c r="C32" s="173"/>
      <c r="E32" s="4"/>
    </row>
    <row r="33" spans="5:29" s="5" customFormat="1" x14ac:dyDescent="0.2">
      <c r="E33" s="4"/>
    </row>
    <row r="34" spans="5:29" s="5" customFormat="1" hidden="1" x14ac:dyDescent="0.2">
      <c r="E34" s="4"/>
    </row>
    <row r="35" spans="5:29" s="5" customFormat="1" hidden="1" x14ac:dyDescent="0.2">
      <c r="E35" s="4"/>
    </row>
    <row r="36" spans="5:29" s="5" customFormat="1" hidden="1" x14ac:dyDescent="0.2">
      <c r="E36" s="4"/>
    </row>
    <row r="37" spans="5:29" s="5" customFormat="1" hidden="1" x14ac:dyDescent="0.2">
      <c r="E37" s="4"/>
    </row>
    <row r="38" spans="5:29" s="5" customFormat="1" hidden="1" x14ac:dyDescent="0.2">
      <c r="E38" s="4"/>
    </row>
    <row r="39" spans="5:29" s="5" customFormat="1" hidden="1" x14ac:dyDescent="0.2">
      <c r="E39" s="4"/>
    </row>
    <row r="40" spans="5:29" s="5" customFormat="1" hidden="1" x14ac:dyDescent="0.2">
      <c r="E40" s="4"/>
    </row>
    <row r="41" spans="5:29" s="5" customFormat="1" hidden="1" x14ac:dyDescent="0.2">
      <c r="E41" s="4"/>
    </row>
    <row r="42" spans="5:29" s="5" customFormat="1" hidden="1" x14ac:dyDescent="0.2">
      <c r="E42" s="4"/>
    </row>
    <row r="43" spans="5:29" s="5" customFormat="1" hidden="1" x14ac:dyDescent="0.2">
      <c r="E43" s="4"/>
    </row>
    <row r="44" spans="5:29" s="5" customFormat="1" hidden="1" x14ac:dyDescent="0.2">
      <c r="E44" s="4"/>
    </row>
    <row r="45" spans="5:29" s="5" customFormat="1" hidden="1" x14ac:dyDescent="0.2">
      <c r="E45" s="4"/>
    </row>
    <row r="46" spans="5:29" s="2" customFormat="1" hidden="1" x14ac:dyDescent="0.2">
      <c r="E46" s="2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5:29" s="2" customFormat="1" hidden="1" x14ac:dyDescent="0.2">
      <c r="E47" s="21"/>
      <c r="L47" s="1"/>
      <c r="M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5:29" s="2" customFormat="1" hidden="1" x14ac:dyDescent="0.2">
      <c r="E48" s="21"/>
      <c r="L48" s="1"/>
      <c r="M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5:29" s="2" customFormat="1" hidden="1" x14ac:dyDescent="0.2">
      <c r="E49" s="21"/>
      <c r="L49" s="1"/>
      <c r="M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5:29" s="2" customFormat="1" hidden="1" x14ac:dyDescent="0.2">
      <c r="E50" s="21"/>
      <c r="L50" s="1"/>
      <c r="M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5:29" s="2" customFormat="1" hidden="1" x14ac:dyDescent="0.2">
      <c r="E51" s="21"/>
      <c r="L51" s="1"/>
      <c r="M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5:29" s="2" customFormat="1" hidden="1" x14ac:dyDescent="0.2">
      <c r="E52" s="21"/>
      <c r="L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5:29" s="2" customFormat="1" hidden="1" x14ac:dyDescent="0.2">
      <c r="E53" s="21"/>
      <c r="L53" s="1"/>
      <c r="M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5:29" s="2" customFormat="1" hidden="1" x14ac:dyDescent="0.2">
      <c r="E54" s="2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5:29" s="2" customFormat="1" hidden="1" x14ac:dyDescent="0.2">
      <c r="E55" s="21"/>
      <c r="L55" s="1"/>
      <c r="M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5:29" s="2" customFormat="1" hidden="1" x14ac:dyDescent="0.2">
      <c r="E56" s="21"/>
      <c r="L56" s="1"/>
      <c r="M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5:29" s="2" customFormat="1" hidden="1" x14ac:dyDescent="0.2">
      <c r="E57" s="21"/>
      <c r="L57" s="1"/>
      <c r="M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5:29" s="2" customFormat="1" hidden="1" x14ac:dyDescent="0.2">
      <c r="E58" s="21"/>
      <c r="L58" s="1"/>
      <c r="M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5:29" s="2" customFormat="1" hidden="1" x14ac:dyDescent="0.2">
      <c r="E59" s="21"/>
      <c r="L59" s="1"/>
      <c r="M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5:29" s="2" customFormat="1" hidden="1" x14ac:dyDescent="0.2">
      <c r="E60" s="21"/>
      <c r="L60" s="1"/>
      <c r="M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5:29" s="2" customFormat="1" hidden="1" x14ac:dyDescent="0.2">
      <c r="E61" s="21"/>
      <c r="L61" s="1"/>
      <c r="M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5:29" s="2" customFormat="1" hidden="1" x14ac:dyDescent="0.2">
      <c r="E62" s="21"/>
      <c r="L62" s="1"/>
      <c r="M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5:29" s="2" customFormat="1" hidden="1" x14ac:dyDescent="0.2">
      <c r="E63" s="21"/>
      <c r="L63" s="1"/>
      <c r="M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5:29" s="2" customFormat="1" hidden="1" x14ac:dyDescent="0.2">
      <c r="E64" s="21"/>
      <c r="L64" s="1"/>
      <c r="M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5:29" s="2" customFormat="1" hidden="1" x14ac:dyDescent="0.2">
      <c r="E65" s="21"/>
      <c r="L65" s="1"/>
      <c r="M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5:29" s="2" customFormat="1" hidden="1" x14ac:dyDescent="0.2">
      <c r="E66" s="21"/>
      <c r="L66" s="1"/>
      <c r="M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5:29" s="2" customFormat="1" hidden="1" x14ac:dyDescent="0.2">
      <c r="E67" s="21"/>
      <c r="L67" s="1"/>
      <c r="M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5:29" s="2" customFormat="1" hidden="1" x14ac:dyDescent="0.2">
      <c r="E68" s="21"/>
      <c r="L68" s="1"/>
      <c r="M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5:29" s="2" customFormat="1" hidden="1" x14ac:dyDescent="0.2">
      <c r="E69" s="21"/>
      <c r="L69" s="1"/>
      <c r="M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5:29" s="2" customFormat="1" hidden="1" x14ac:dyDescent="0.2">
      <c r="E70" s="21"/>
      <c r="L70" s="1"/>
      <c r="M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5:29" x14ac:dyDescent="0.2"/>
    <row r="72" spans="5:29" x14ac:dyDescent="0.2"/>
    <row r="73" spans="5:29" x14ac:dyDescent="0.2"/>
  </sheetData>
  <sheetProtection algorithmName="SHA-512" hashValue="EVrcINAoMmEzP5E5rSyjt8FqhHLYO/vMyrnQoipakgp2n3GkN7BbpyUdVjaSWJ/q4BnhV5Rt7iR1fR52GL9aLA==" saltValue="2HfvqNcIFaMCpdOG8OMDJQ==" spinCount="100000" sheet="1" objects="1" scenarios="1"/>
  <dataValidations count="1">
    <dataValidation allowBlank="1" showErrorMessage="1" sqref="K1"/>
  </dataValidations>
  <pageMargins left="0.34" right="0.34" top="0.5" bottom="0.4" header="0.2" footer="0.2"/>
  <pageSetup paperSize="9" orientation="portrait" r:id="rId1"/>
  <headerFooter alignWithMargins="0">
    <oddFooter>&amp;L&amp;8&amp;A&amp;R&amp;8&amp;P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showGridLines="0" showRowColHeaders="0" view="pageBreakPreview" zoomScaleNormal="85" zoomScaleSheetLayoutView="100" workbookViewId="0">
      <selection activeCell="D2" sqref="D2"/>
    </sheetView>
  </sheetViews>
  <sheetFormatPr defaultColWidth="0" defaultRowHeight="11.25" zeroHeight="1" x14ac:dyDescent="0.2"/>
  <cols>
    <col min="1" max="1" width="2.42578125" style="218" customWidth="1"/>
    <col min="2" max="2" width="5.7109375" style="218" customWidth="1"/>
    <col min="3" max="4" width="2.42578125" style="218" customWidth="1"/>
    <col min="5" max="5" width="44.140625" style="218" customWidth="1"/>
    <col min="6" max="8" width="20.85546875" style="218" customWidth="1"/>
    <col min="9" max="9" width="2.42578125" style="218" customWidth="1"/>
    <col min="10" max="10" width="14.42578125" style="218" hidden="1" customWidth="1"/>
    <col min="11" max="11" width="9.28515625" style="218" hidden="1" customWidth="1"/>
    <col min="12" max="12" width="10.28515625" style="218" hidden="1" customWidth="1"/>
    <col min="13" max="13" width="27.42578125" style="218" hidden="1" customWidth="1"/>
    <col min="14" max="16384" width="0" style="218" hidden="1"/>
  </cols>
  <sheetData>
    <row r="1" spans="2:8" ht="13.5" thickBot="1" x14ac:dyDescent="0.3">
      <c r="B1" s="193" t="s">
        <v>395</v>
      </c>
      <c r="G1" s="194" t="s">
        <v>270</v>
      </c>
      <c r="H1" s="372" t="str">
        <f>IF('Sec A1 Balance Sheet'!$J$1=0," ",'Sec A1 Balance Sheet'!$J$1)</f>
        <v>USD '000</v>
      </c>
    </row>
    <row r="2" spans="2:8" ht="12.75" x14ac:dyDescent="0.25">
      <c r="B2" s="193" t="s">
        <v>396</v>
      </c>
    </row>
    <row r="3" spans="2:8" ht="12" thickBot="1" x14ac:dyDescent="0.25">
      <c r="H3" s="219"/>
    </row>
    <row r="4" spans="2:8" ht="48.75" customHeight="1" thickTop="1" thickBot="1" x14ac:dyDescent="0.25">
      <c r="B4" s="220" t="s">
        <v>397</v>
      </c>
      <c r="C4" s="221" t="s">
        <v>197</v>
      </c>
      <c r="D4" s="222"/>
      <c r="E4" s="222"/>
      <c r="F4" s="223" t="s">
        <v>198</v>
      </c>
      <c r="G4" s="223" t="s">
        <v>576</v>
      </c>
      <c r="H4" s="224" t="s">
        <v>398</v>
      </c>
    </row>
    <row r="5" spans="2:8" s="227" customFormat="1" ht="5.25" customHeight="1" thickTop="1" thickBot="1" x14ac:dyDescent="0.25">
      <c r="B5" s="225"/>
      <c r="C5" s="225"/>
      <c r="D5" s="225"/>
      <c r="E5" s="225"/>
      <c r="F5" s="226"/>
      <c r="G5" s="226"/>
      <c r="H5" s="226"/>
    </row>
    <row r="6" spans="2:8" ht="12.75" customHeight="1" x14ac:dyDescent="0.2">
      <c r="B6" s="228" t="s">
        <v>277</v>
      </c>
      <c r="C6" s="455"/>
      <c r="D6" s="456"/>
      <c r="E6" s="457"/>
      <c r="F6" s="229"/>
      <c r="G6" s="229"/>
      <c r="H6" s="230"/>
    </row>
    <row r="7" spans="2:8" x14ac:dyDescent="0.2">
      <c r="B7" s="231" t="s">
        <v>276</v>
      </c>
      <c r="C7" s="452"/>
      <c r="D7" s="453"/>
      <c r="E7" s="454"/>
      <c r="F7" s="232"/>
      <c r="G7" s="232"/>
      <c r="H7" s="233"/>
    </row>
    <row r="8" spans="2:8" x14ac:dyDescent="0.2">
      <c r="B8" s="231" t="s">
        <v>275</v>
      </c>
      <c r="C8" s="452"/>
      <c r="D8" s="453"/>
      <c r="E8" s="454"/>
      <c r="F8" s="232"/>
      <c r="G8" s="232"/>
      <c r="H8" s="233"/>
    </row>
    <row r="9" spans="2:8" x14ac:dyDescent="0.2">
      <c r="B9" s="231" t="s">
        <v>274</v>
      </c>
      <c r="C9" s="452"/>
      <c r="D9" s="453"/>
      <c r="E9" s="454"/>
      <c r="F9" s="232"/>
      <c r="G9" s="232"/>
      <c r="H9" s="233"/>
    </row>
    <row r="10" spans="2:8" x14ac:dyDescent="0.2">
      <c r="B10" s="231" t="s">
        <v>273</v>
      </c>
      <c r="C10" s="452"/>
      <c r="D10" s="453"/>
      <c r="E10" s="454"/>
      <c r="F10" s="232"/>
      <c r="G10" s="232"/>
      <c r="H10" s="233"/>
    </row>
    <row r="11" spans="2:8" x14ac:dyDescent="0.2">
      <c r="B11" s="231" t="s">
        <v>272</v>
      </c>
      <c r="C11" s="452"/>
      <c r="D11" s="453"/>
      <c r="E11" s="454"/>
      <c r="F11" s="232"/>
      <c r="G11" s="232"/>
      <c r="H11" s="233"/>
    </row>
    <row r="12" spans="2:8" x14ac:dyDescent="0.2">
      <c r="B12" s="231" t="s">
        <v>291</v>
      </c>
      <c r="C12" s="452"/>
      <c r="D12" s="453"/>
      <c r="E12" s="454"/>
      <c r="F12" s="232"/>
      <c r="G12" s="232"/>
      <c r="H12" s="233"/>
    </row>
    <row r="13" spans="2:8" x14ac:dyDescent="0.2">
      <c r="B13" s="231" t="s">
        <v>297</v>
      </c>
      <c r="C13" s="452"/>
      <c r="D13" s="453"/>
      <c r="E13" s="454"/>
      <c r="F13" s="232"/>
      <c r="G13" s="232"/>
      <c r="H13" s="233"/>
    </row>
    <row r="14" spans="2:8" x14ac:dyDescent="0.2">
      <c r="B14" s="231" t="s">
        <v>290</v>
      </c>
      <c r="C14" s="452"/>
      <c r="D14" s="453"/>
      <c r="E14" s="454"/>
      <c r="F14" s="232"/>
      <c r="G14" s="232"/>
      <c r="H14" s="233"/>
    </row>
    <row r="15" spans="2:8" x14ac:dyDescent="0.2">
      <c r="B15" s="231" t="s">
        <v>289</v>
      </c>
      <c r="C15" s="452"/>
      <c r="D15" s="453"/>
      <c r="E15" s="454"/>
      <c r="F15" s="232"/>
      <c r="G15" s="232"/>
      <c r="H15" s="233"/>
    </row>
    <row r="16" spans="2:8" x14ac:dyDescent="0.2">
      <c r="B16" s="231" t="s">
        <v>288</v>
      </c>
      <c r="C16" s="452"/>
      <c r="D16" s="453"/>
      <c r="E16" s="454"/>
      <c r="F16" s="232"/>
      <c r="G16" s="232"/>
      <c r="H16" s="233"/>
    </row>
    <row r="17" spans="2:8" x14ac:dyDescent="0.2">
      <c r="B17" s="231" t="s">
        <v>287</v>
      </c>
      <c r="C17" s="452"/>
      <c r="D17" s="453"/>
      <c r="E17" s="454"/>
      <c r="F17" s="232"/>
      <c r="G17" s="232"/>
      <c r="H17" s="233"/>
    </row>
    <row r="18" spans="2:8" x14ac:dyDescent="0.2">
      <c r="B18" s="231" t="s">
        <v>284</v>
      </c>
      <c r="C18" s="452"/>
      <c r="D18" s="453"/>
      <c r="E18" s="454"/>
      <c r="F18" s="232"/>
      <c r="G18" s="232"/>
      <c r="H18" s="233"/>
    </row>
    <row r="19" spans="2:8" x14ac:dyDescent="0.2">
      <c r="B19" s="231" t="s">
        <v>282</v>
      </c>
      <c r="C19" s="452"/>
      <c r="D19" s="453"/>
      <c r="E19" s="454"/>
      <c r="F19" s="232"/>
      <c r="G19" s="232"/>
      <c r="H19" s="233"/>
    </row>
    <row r="20" spans="2:8" x14ac:dyDescent="0.2">
      <c r="B20" s="231" t="s">
        <v>281</v>
      </c>
      <c r="C20" s="452"/>
      <c r="D20" s="453"/>
      <c r="E20" s="454"/>
      <c r="F20" s="232"/>
      <c r="G20" s="232"/>
      <c r="H20" s="233"/>
    </row>
    <row r="21" spans="2:8" x14ac:dyDescent="0.2">
      <c r="B21" s="231" t="s">
        <v>329</v>
      </c>
      <c r="C21" s="452"/>
      <c r="D21" s="453"/>
      <c r="E21" s="454"/>
      <c r="F21" s="232"/>
      <c r="G21" s="232"/>
      <c r="H21" s="233"/>
    </row>
    <row r="22" spans="2:8" x14ac:dyDescent="0.2">
      <c r="B22" s="231" t="s">
        <v>328</v>
      </c>
      <c r="C22" s="452"/>
      <c r="D22" s="453"/>
      <c r="E22" s="454"/>
      <c r="F22" s="232"/>
      <c r="G22" s="232"/>
      <c r="H22" s="233"/>
    </row>
    <row r="23" spans="2:8" x14ac:dyDescent="0.2">
      <c r="B23" s="231" t="s">
        <v>327</v>
      </c>
      <c r="C23" s="452"/>
      <c r="D23" s="453"/>
      <c r="E23" s="454"/>
      <c r="F23" s="232"/>
      <c r="G23" s="232"/>
      <c r="H23" s="233"/>
    </row>
    <row r="24" spans="2:8" x14ac:dyDescent="0.2">
      <c r="B24" s="231" t="s">
        <v>326</v>
      </c>
      <c r="C24" s="452"/>
      <c r="D24" s="453"/>
      <c r="E24" s="454"/>
      <c r="F24" s="232"/>
      <c r="G24" s="232"/>
      <c r="H24" s="233"/>
    </row>
    <row r="25" spans="2:8" x14ac:dyDescent="0.2">
      <c r="B25" s="231" t="s">
        <v>325</v>
      </c>
      <c r="C25" s="452"/>
      <c r="D25" s="453"/>
      <c r="E25" s="454"/>
      <c r="F25" s="232"/>
      <c r="G25" s="232"/>
      <c r="H25" s="233"/>
    </row>
    <row r="26" spans="2:8" x14ac:dyDescent="0.2">
      <c r="B26" s="231" t="s">
        <v>324</v>
      </c>
      <c r="C26" s="452"/>
      <c r="D26" s="453"/>
      <c r="E26" s="454"/>
      <c r="F26" s="232"/>
      <c r="G26" s="232"/>
      <c r="H26" s="233"/>
    </row>
    <row r="27" spans="2:8" x14ac:dyDescent="0.2">
      <c r="B27" s="231" t="s">
        <v>323</v>
      </c>
      <c r="C27" s="452"/>
      <c r="D27" s="453"/>
      <c r="E27" s="454"/>
      <c r="F27" s="232"/>
      <c r="G27" s="232"/>
      <c r="H27" s="233"/>
    </row>
    <row r="28" spans="2:8" x14ac:dyDescent="0.2">
      <c r="B28" s="231" t="s">
        <v>322</v>
      </c>
      <c r="C28" s="452"/>
      <c r="D28" s="453"/>
      <c r="E28" s="454"/>
      <c r="F28" s="232"/>
      <c r="G28" s="232"/>
      <c r="H28" s="233"/>
    </row>
    <row r="29" spans="2:8" x14ac:dyDescent="0.2">
      <c r="B29" s="231" t="s">
        <v>321</v>
      </c>
      <c r="C29" s="452"/>
      <c r="D29" s="453"/>
      <c r="E29" s="454"/>
      <c r="F29" s="232"/>
      <c r="G29" s="232"/>
      <c r="H29" s="233"/>
    </row>
    <row r="30" spans="2:8" ht="12" thickBot="1" x14ac:dyDescent="0.25">
      <c r="B30" s="234" t="s">
        <v>320</v>
      </c>
      <c r="C30" s="449"/>
      <c r="D30" s="450"/>
      <c r="E30" s="451"/>
      <c r="F30" s="235"/>
      <c r="G30" s="235"/>
      <c r="H30" s="236"/>
    </row>
    <row r="31" spans="2:8" ht="12" thickBot="1" x14ac:dyDescent="0.25">
      <c r="B31" s="237"/>
      <c r="C31" s="237"/>
      <c r="D31" s="237"/>
      <c r="E31" s="237"/>
      <c r="F31" s="238"/>
      <c r="G31" s="238"/>
      <c r="H31" s="239"/>
    </row>
    <row r="32" spans="2:8" ht="19.5" customHeight="1" thickBot="1" x14ac:dyDescent="0.25">
      <c r="B32" s="240" t="s">
        <v>114</v>
      </c>
      <c r="C32" s="240"/>
      <c r="D32" s="240"/>
      <c r="E32" s="240"/>
      <c r="F32" s="240"/>
      <c r="G32" s="240"/>
      <c r="H32" s="241">
        <f>SUM(H6:H30)</f>
        <v>0</v>
      </c>
    </row>
    <row r="33" spans="1:16" ht="12" thickTop="1" x14ac:dyDescent="0.2"/>
    <row r="34" spans="1:16" s="244" customFormat="1" ht="12" thickBot="1" x14ac:dyDescent="0.25">
      <c r="A34" s="242"/>
      <c r="B34" s="179" t="s">
        <v>280</v>
      </c>
      <c r="C34" s="242"/>
      <c r="D34" s="242"/>
      <c r="E34" s="242"/>
      <c r="F34" s="242"/>
      <c r="G34" s="242"/>
      <c r="H34" s="179"/>
      <c r="I34" s="243"/>
      <c r="J34" s="243"/>
      <c r="K34" s="243"/>
      <c r="L34" s="179"/>
    </row>
    <row r="35" spans="1:16" s="249" customFormat="1" ht="12" thickBot="1" x14ac:dyDescent="0.25">
      <c r="A35" s="244"/>
      <c r="B35" s="245"/>
      <c r="C35" s="246"/>
      <c r="D35" s="247" t="s">
        <v>279</v>
      </c>
      <c r="E35" s="248"/>
      <c r="F35" s="248"/>
      <c r="G35" s="248"/>
    </row>
    <row r="36" spans="1:16" s="249" customFormat="1" ht="12" thickBot="1" x14ac:dyDescent="0.25">
      <c r="A36" s="244"/>
      <c r="B36" s="250"/>
      <c r="C36" s="246"/>
      <c r="D36" s="247" t="s">
        <v>278</v>
      </c>
      <c r="E36" s="247"/>
      <c r="F36" s="247"/>
      <c r="G36" s="247"/>
      <c r="H36" s="248"/>
    </row>
    <row r="37" spans="1:16" s="242" customFormat="1" x14ac:dyDescent="0.2">
      <c r="B37" s="251"/>
      <c r="D37" s="440"/>
      <c r="E37" s="440"/>
      <c r="F37" s="440"/>
      <c r="G37" s="440"/>
      <c r="H37" s="440"/>
      <c r="I37" s="252"/>
      <c r="J37" s="252"/>
      <c r="K37" s="252"/>
      <c r="L37" s="252"/>
      <c r="M37" s="252"/>
      <c r="N37" s="252"/>
      <c r="O37" s="252"/>
      <c r="P37" s="252"/>
    </row>
    <row r="38" spans="1:16" s="242" customFormat="1" ht="13.5" customHeight="1" x14ac:dyDescent="0.2">
      <c r="B38" s="251"/>
      <c r="D38" s="440"/>
      <c r="E38" s="440"/>
      <c r="F38" s="440"/>
      <c r="G38" s="440"/>
      <c r="H38" s="440"/>
      <c r="I38" s="252"/>
      <c r="J38" s="252"/>
      <c r="K38" s="252"/>
      <c r="L38" s="252"/>
      <c r="M38" s="252"/>
      <c r="N38" s="252"/>
      <c r="O38" s="252"/>
      <c r="P38" s="252"/>
    </row>
    <row r="39" spans="1:16" hidden="1" x14ac:dyDescent="0.2"/>
    <row r="40" spans="1:16" hidden="1" x14ac:dyDescent="0.2"/>
    <row r="41" spans="1:16" hidden="1" x14ac:dyDescent="0.2"/>
    <row r="42" spans="1:16" hidden="1" x14ac:dyDescent="0.2"/>
    <row r="43" spans="1:16" hidden="1" x14ac:dyDescent="0.2"/>
    <row r="44" spans="1:16" hidden="1" x14ac:dyDescent="0.2"/>
    <row r="45" spans="1:16" hidden="1" x14ac:dyDescent="0.2"/>
    <row r="46" spans="1:16" hidden="1" x14ac:dyDescent="0.2"/>
    <row r="47" spans="1:16" hidden="1" x14ac:dyDescent="0.2"/>
    <row r="48" spans="1:1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x14ac:dyDescent="0.2"/>
  </sheetData>
  <sheetProtection algorithmName="SHA-512" hashValue="iFB4kRCY/wwIaw8VvBmCduduQnYxX9q+i9UUzQRTSGnbHkOetxLd4uP4TPr1ctCJxDaPeGmwRqOlbCOEkkmzxA==" saltValue="NkUSbCmghHpwpLWffxCcxQ==" spinCount="100000" sheet="1" objects="1" scenarios="1"/>
  <mergeCells count="27">
    <mergeCell ref="C11:E11"/>
    <mergeCell ref="C6:E6"/>
    <mergeCell ref="C7:E7"/>
    <mergeCell ref="C8:E8"/>
    <mergeCell ref="C9:E9"/>
    <mergeCell ref="C10:E10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30:E30"/>
    <mergeCell ref="D37:H37"/>
    <mergeCell ref="D38:H38"/>
    <mergeCell ref="C24:E24"/>
    <mergeCell ref="C25:E25"/>
    <mergeCell ref="C26:E26"/>
    <mergeCell ref="C27:E27"/>
    <mergeCell ref="C28:E28"/>
    <mergeCell ref="C29:E29"/>
  </mergeCells>
  <dataValidations count="1">
    <dataValidation allowBlank="1" showErrorMessage="1" sqref="H1"/>
  </dataValidations>
  <pageMargins left="0.34" right="0.34" top="0.5" bottom="0.4" header="0.2" footer="0.2"/>
  <pageSetup paperSize="9" scale="80" orientation="portrait" r:id="rId1"/>
  <headerFooter alignWithMargins="0">
    <oddFooter>&amp;L&amp;8&amp;A&amp;R&amp;8&amp;P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showGridLines="0" showRowColHeaders="0" view="pageBreakPreview" zoomScale="70" zoomScaleNormal="96" zoomScaleSheetLayoutView="70" workbookViewId="0">
      <selection activeCell="H6" sqref="H6"/>
    </sheetView>
  </sheetViews>
  <sheetFormatPr defaultColWidth="0" defaultRowHeight="11.25" zeroHeight="1" x14ac:dyDescent="0.2"/>
  <cols>
    <col min="1" max="1" width="2.42578125" style="218" customWidth="1"/>
    <col min="2" max="2" width="5.7109375" style="218" customWidth="1"/>
    <col min="3" max="4" width="2.42578125" style="218" customWidth="1"/>
    <col min="5" max="5" width="44.140625" style="218" customWidth="1"/>
    <col min="6" max="8" width="20.85546875" style="218" customWidth="1"/>
    <col min="9" max="9" width="2.42578125" style="218" customWidth="1"/>
    <col min="10" max="10" width="14.42578125" style="218" hidden="1" customWidth="1"/>
    <col min="11" max="11" width="9.28515625" style="218" hidden="1" customWidth="1"/>
    <col min="12" max="12" width="10.28515625" style="218" hidden="1" customWidth="1"/>
    <col min="13" max="13" width="27.42578125" style="218" hidden="1" customWidth="1"/>
    <col min="14" max="16384" width="0" style="218" hidden="1"/>
  </cols>
  <sheetData>
    <row r="1" spans="2:8" ht="13.5" thickBot="1" x14ac:dyDescent="0.3">
      <c r="B1" s="193" t="s">
        <v>399</v>
      </c>
      <c r="G1" s="194" t="s">
        <v>270</v>
      </c>
      <c r="H1" s="372" t="str">
        <f>IF('Sec A1 Balance Sheet'!$J$1=0," ",'Sec A1 Balance Sheet'!$J$1)</f>
        <v>USD '000</v>
      </c>
    </row>
    <row r="2" spans="2:8" ht="12.75" x14ac:dyDescent="0.25">
      <c r="B2" s="193" t="s">
        <v>400</v>
      </c>
    </row>
    <row r="3" spans="2:8" ht="12" thickBot="1" x14ac:dyDescent="0.25">
      <c r="H3" s="219"/>
    </row>
    <row r="4" spans="2:8" ht="48.75" customHeight="1" thickTop="1" thickBot="1" x14ac:dyDescent="0.25">
      <c r="B4" s="220" t="s">
        <v>397</v>
      </c>
      <c r="C4" s="221" t="s">
        <v>197</v>
      </c>
      <c r="D4" s="222"/>
      <c r="E4" s="222"/>
      <c r="F4" s="223" t="s">
        <v>198</v>
      </c>
      <c r="G4" s="223" t="s">
        <v>577</v>
      </c>
      <c r="H4" s="224" t="s">
        <v>398</v>
      </c>
    </row>
    <row r="5" spans="2:8" s="227" customFormat="1" ht="5.25" customHeight="1" thickTop="1" thickBot="1" x14ac:dyDescent="0.25">
      <c r="B5" s="225"/>
      <c r="C5" s="225"/>
      <c r="D5" s="225"/>
      <c r="E5" s="225"/>
      <c r="F5" s="226"/>
      <c r="G5" s="226"/>
      <c r="H5" s="226"/>
    </row>
    <row r="6" spans="2:8" ht="12.75" customHeight="1" x14ac:dyDescent="0.2">
      <c r="B6" s="228" t="s">
        <v>277</v>
      </c>
      <c r="C6" s="455"/>
      <c r="D6" s="456"/>
      <c r="E6" s="457"/>
      <c r="F6" s="229"/>
      <c r="G6" s="229"/>
      <c r="H6" s="230"/>
    </row>
    <row r="7" spans="2:8" ht="11.25" customHeight="1" x14ac:dyDescent="0.2">
      <c r="B7" s="231" t="s">
        <v>276</v>
      </c>
      <c r="C7" s="452"/>
      <c r="D7" s="453"/>
      <c r="E7" s="454"/>
      <c r="F7" s="232"/>
      <c r="G7" s="232"/>
      <c r="H7" s="233"/>
    </row>
    <row r="8" spans="2:8" x14ac:dyDescent="0.2">
      <c r="B8" s="231" t="s">
        <v>275</v>
      </c>
      <c r="C8" s="452"/>
      <c r="D8" s="453"/>
      <c r="E8" s="454"/>
      <c r="F8" s="232"/>
      <c r="G8" s="232"/>
      <c r="H8" s="233"/>
    </row>
    <row r="9" spans="2:8" x14ac:dyDescent="0.2">
      <c r="B9" s="231" t="s">
        <v>274</v>
      </c>
      <c r="C9" s="452"/>
      <c r="D9" s="453"/>
      <c r="E9" s="454"/>
      <c r="F9" s="232"/>
      <c r="G9" s="232"/>
      <c r="H9" s="233"/>
    </row>
    <row r="10" spans="2:8" x14ac:dyDescent="0.2">
      <c r="B10" s="231" t="s">
        <v>273</v>
      </c>
      <c r="C10" s="452"/>
      <c r="D10" s="453"/>
      <c r="E10" s="454"/>
      <c r="F10" s="232"/>
      <c r="G10" s="232"/>
      <c r="H10" s="233"/>
    </row>
    <row r="11" spans="2:8" x14ac:dyDescent="0.2">
      <c r="B11" s="231" t="s">
        <v>272</v>
      </c>
      <c r="C11" s="452"/>
      <c r="D11" s="453"/>
      <c r="E11" s="454"/>
      <c r="F11" s="232"/>
      <c r="G11" s="232"/>
      <c r="H11" s="233"/>
    </row>
    <row r="12" spans="2:8" x14ac:dyDescent="0.2">
      <c r="B12" s="231" t="s">
        <v>291</v>
      </c>
      <c r="C12" s="452"/>
      <c r="D12" s="453"/>
      <c r="E12" s="454"/>
      <c r="F12" s="232"/>
      <c r="G12" s="232"/>
      <c r="H12" s="233"/>
    </row>
    <row r="13" spans="2:8" x14ac:dyDescent="0.2">
      <c r="B13" s="231" t="s">
        <v>297</v>
      </c>
      <c r="C13" s="452"/>
      <c r="D13" s="453"/>
      <c r="E13" s="454"/>
      <c r="F13" s="232"/>
      <c r="G13" s="232"/>
      <c r="H13" s="233"/>
    </row>
    <row r="14" spans="2:8" x14ac:dyDescent="0.2">
      <c r="B14" s="231" t="s">
        <v>290</v>
      </c>
      <c r="C14" s="452"/>
      <c r="D14" s="453"/>
      <c r="E14" s="454"/>
      <c r="F14" s="232"/>
      <c r="G14" s="232"/>
      <c r="H14" s="233"/>
    </row>
    <row r="15" spans="2:8" x14ac:dyDescent="0.2">
      <c r="B15" s="231" t="s">
        <v>289</v>
      </c>
      <c r="C15" s="452"/>
      <c r="D15" s="453"/>
      <c r="E15" s="454"/>
      <c r="F15" s="232"/>
      <c r="G15" s="232"/>
      <c r="H15" s="233"/>
    </row>
    <row r="16" spans="2:8" x14ac:dyDescent="0.2">
      <c r="B16" s="231" t="s">
        <v>288</v>
      </c>
      <c r="C16" s="452"/>
      <c r="D16" s="453"/>
      <c r="E16" s="454"/>
      <c r="F16" s="232"/>
      <c r="G16" s="232"/>
      <c r="H16" s="233"/>
    </row>
    <row r="17" spans="2:8" x14ac:dyDescent="0.2">
      <c r="B17" s="231" t="s">
        <v>287</v>
      </c>
      <c r="C17" s="452"/>
      <c r="D17" s="453"/>
      <c r="E17" s="454"/>
      <c r="F17" s="232"/>
      <c r="G17" s="232"/>
      <c r="H17" s="233"/>
    </row>
    <row r="18" spans="2:8" x14ac:dyDescent="0.2">
      <c r="B18" s="231" t="s">
        <v>284</v>
      </c>
      <c r="C18" s="452"/>
      <c r="D18" s="453"/>
      <c r="E18" s="454"/>
      <c r="F18" s="232"/>
      <c r="G18" s="232"/>
      <c r="H18" s="233"/>
    </row>
    <row r="19" spans="2:8" x14ac:dyDescent="0.2">
      <c r="B19" s="231" t="s">
        <v>282</v>
      </c>
      <c r="C19" s="452"/>
      <c r="D19" s="453"/>
      <c r="E19" s="454"/>
      <c r="F19" s="232"/>
      <c r="G19" s="232"/>
      <c r="H19" s="233"/>
    </row>
    <row r="20" spans="2:8" x14ac:dyDescent="0.2">
      <c r="B20" s="231" t="s">
        <v>281</v>
      </c>
      <c r="C20" s="452"/>
      <c r="D20" s="453"/>
      <c r="E20" s="454"/>
      <c r="F20" s="232"/>
      <c r="G20" s="232"/>
      <c r="H20" s="233"/>
    </row>
    <row r="21" spans="2:8" x14ac:dyDescent="0.2">
      <c r="B21" s="231" t="s">
        <v>329</v>
      </c>
      <c r="C21" s="452"/>
      <c r="D21" s="453"/>
      <c r="E21" s="454"/>
      <c r="F21" s="232"/>
      <c r="G21" s="232"/>
      <c r="H21" s="233"/>
    </row>
    <row r="22" spans="2:8" x14ac:dyDescent="0.2">
      <c r="B22" s="231" t="s">
        <v>328</v>
      </c>
      <c r="C22" s="452"/>
      <c r="D22" s="453"/>
      <c r="E22" s="454"/>
      <c r="F22" s="232"/>
      <c r="G22" s="232"/>
      <c r="H22" s="233"/>
    </row>
    <row r="23" spans="2:8" x14ac:dyDescent="0.2">
      <c r="B23" s="231" t="s">
        <v>327</v>
      </c>
      <c r="C23" s="452"/>
      <c r="D23" s="453"/>
      <c r="E23" s="454"/>
      <c r="F23" s="232"/>
      <c r="G23" s="232"/>
      <c r="H23" s="233"/>
    </row>
    <row r="24" spans="2:8" x14ac:dyDescent="0.2">
      <c r="B24" s="231" t="s">
        <v>326</v>
      </c>
      <c r="C24" s="452"/>
      <c r="D24" s="453"/>
      <c r="E24" s="454"/>
      <c r="F24" s="232"/>
      <c r="G24" s="232"/>
      <c r="H24" s="233"/>
    </row>
    <row r="25" spans="2:8" x14ac:dyDescent="0.2">
      <c r="B25" s="231" t="s">
        <v>325</v>
      </c>
      <c r="C25" s="452"/>
      <c r="D25" s="453"/>
      <c r="E25" s="454"/>
      <c r="F25" s="232"/>
      <c r="G25" s="232"/>
      <c r="H25" s="233"/>
    </row>
    <row r="26" spans="2:8" x14ac:dyDescent="0.2">
      <c r="B26" s="231" t="s">
        <v>324</v>
      </c>
      <c r="C26" s="452"/>
      <c r="D26" s="453"/>
      <c r="E26" s="454"/>
      <c r="F26" s="232"/>
      <c r="G26" s="232"/>
      <c r="H26" s="233"/>
    </row>
    <row r="27" spans="2:8" x14ac:dyDescent="0.2">
      <c r="B27" s="231" t="s">
        <v>323</v>
      </c>
      <c r="C27" s="452"/>
      <c r="D27" s="453"/>
      <c r="E27" s="454"/>
      <c r="F27" s="232"/>
      <c r="G27" s="232"/>
      <c r="H27" s="233"/>
    </row>
    <row r="28" spans="2:8" x14ac:dyDescent="0.2">
      <c r="B28" s="231" t="s">
        <v>322</v>
      </c>
      <c r="C28" s="452"/>
      <c r="D28" s="453"/>
      <c r="E28" s="454"/>
      <c r="F28" s="232"/>
      <c r="G28" s="232"/>
      <c r="H28" s="233"/>
    </row>
    <row r="29" spans="2:8" x14ac:dyDescent="0.2">
      <c r="B29" s="231" t="s">
        <v>321</v>
      </c>
      <c r="C29" s="452"/>
      <c r="D29" s="453"/>
      <c r="E29" s="454"/>
      <c r="F29" s="232"/>
      <c r="G29" s="232"/>
      <c r="H29" s="233"/>
    </row>
    <row r="30" spans="2:8" ht="12" thickBot="1" x14ac:dyDescent="0.25">
      <c r="B30" s="234" t="s">
        <v>320</v>
      </c>
      <c r="C30" s="449"/>
      <c r="D30" s="450"/>
      <c r="E30" s="451"/>
      <c r="F30" s="235"/>
      <c r="G30" s="235"/>
      <c r="H30" s="236"/>
    </row>
    <row r="31" spans="2:8" ht="12" thickBot="1" x14ac:dyDescent="0.25">
      <c r="B31" s="237"/>
      <c r="C31" s="237"/>
      <c r="D31" s="237"/>
      <c r="E31" s="237"/>
      <c r="F31" s="238"/>
      <c r="G31" s="238"/>
      <c r="H31" s="239"/>
    </row>
    <row r="32" spans="2:8" s="253" customFormat="1" ht="19.5" customHeight="1" thickBot="1" x14ac:dyDescent="0.3">
      <c r="B32" s="240" t="s">
        <v>114</v>
      </c>
      <c r="C32" s="240"/>
      <c r="D32" s="240"/>
      <c r="E32" s="240"/>
      <c r="F32" s="240"/>
      <c r="G32" s="240"/>
      <c r="H32" s="241">
        <f>SUM(H6:H30)</f>
        <v>0</v>
      </c>
    </row>
    <row r="33" spans="1:16" ht="12" thickTop="1" x14ac:dyDescent="0.2"/>
    <row r="34" spans="1:16" s="244" customFormat="1" ht="12" thickBot="1" x14ac:dyDescent="0.25">
      <c r="A34" s="242"/>
      <c r="B34" s="179" t="s">
        <v>280</v>
      </c>
      <c r="C34" s="242"/>
      <c r="D34" s="242"/>
      <c r="E34" s="242"/>
      <c r="F34" s="242"/>
      <c r="G34" s="242"/>
      <c r="H34" s="179"/>
      <c r="I34" s="243"/>
      <c r="J34" s="243"/>
      <c r="K34" s="243"/>
      <c r="L34" s="179"/>
    </row>
    <row r="35" spans="1:16" s="249" customFormat="1" ht="12" thickBot="1" x14ac:dyDescent="0.25">
      <c r="A35" s="244"/>
      <c r="B35" s="245"/>
      <c r="C35" s="246"/>
      <c r="D35" s="247" t="s">
        <v>279</v>
      </c>
      <c r="E35" s="248"/>
      <c r="F35" s="248"/>
      <c r="G35" s="248"/>
    </row>
    <row r="36" spans="1:16" s="249" customFormat="1" ht="12" thickBot="1" x14ac:dyDescent="0.25">
      <c r="A36" s="244"/>
      <c r="B36" s="250"/>
      <c r="C36" s="246"/>
      <c r="D36" s="247" t="s">
        <v>278</v>
      </c>
      <c r="E36" s="247"/>
      <c r="F36" s="247"/>
      <c r="G36" s="247"/>
      <c r="H36" s="248"/>
    </row>
    <row r="37" spans="1:16" s="242" customFormat="1" x14ac:dyDescent="0.2">
      <c r="B37" s="251"/>
      <c r="D37" s="440"/>
      <c r="E37" s="440"/>
      <c r="F37" s="440"/>
      <c r="G37" s="440"/>
      <c r="H37" s="440"/>
      <c r="I37" s="252"/>
      <c r="J37" s="252"/>
      <c r="K37" s="252"/>
      <c r="L37" s="252"/>
      <c r="M37" s="252"/>
      <c r="N37" s="252"/>
      <c r="O37" s="252"/>
      <c r="P37" s="252"/>
    </row>
    <row r="38" spans="1:16" s="242" customFormat="1" ht="13.5" customHeight="1" x14ac:dyDescent="0.2">
      <c r="B38" s="251"/>
      <c r="D38" s="440"/>
      <c r="E38" s="440"/>
      <c r="F38" s="440"/>
      <c r="G38" s="440"/>
      <c r="H38" s="440"/>
      <c r="I38" s="252"/>
      <c r="J38" s="252"/>
      <c r="K38" s="252"/>
      <c r="L38" s="252"/>
      <c r="M38" s="252"/>
      <c r="N38" s="252"/>
      <c r="O38" s="252"/>
      <c r="P38" s="252"/>
    </row>
    <row r="39" spans="1:16" hidden="1" x14ac:dyDescent="0.2"/>
    <row r="40" spans="1:16" hidden="1" x14ac:dyDescent="0.2"/>
    <row r="41" spans="1:16" hidden="1" x14ac:dyDescent="0.2"/>
    <row r="42" spans="1:16" hidden="1" x14ac:dyDescent="0.2"/>
    <row r="43" spans="1:16" hidden="1" x14ac:dyDescent="0.2"/>
    <row r="44" spans="1:16" hidden="1" x14ac:dyDescent="0.2"/>
    <row r="45" spans="1:16" hidden="1" x14ac:dyDescent="0.2"/>
    <row r="46" spans="1:16" hidden="1" x14ac:dyDescent="0.2"/>
    <row r="47" spans="1:16" hidden="1" x14ac:dyDescent="0.2"/>
    <row r="48" spans="1:1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x14ac:dyDescent="0.2"/>
  </sheetData>
  <sheetProtection algorithmName="SHA-512" hashValue="D2yVMngvb6i2nfBYd6igiHAZhIXdADbm9F11meWUheFBufpjaTiXqkz+eN25K64kUGwmFFbUbjQ8p3+FVoi37g==" saltValue="JLuBgXtMcJOluvZmW8pQjA==" spinCount="100000" sheet="1" objects="1" scenarios="1"/>
  <mergeCells count="27">
    <mergeCell ref="C11:E11"/>
    <mergeCell ref="C6:E6"/>
    <mergeCell ref="C7:E7"/>
    <mergeCell ref="C8:E8"/>
    <mergeCell ref="C9:E9"/>
    <mergeCell ref="C10:E10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30:E30"/>
    <mergeCell ref="D37:H37"/>
    <mergeCell ref="D38:H38"/>
    <mergeCell ref="C24:E24"/>
    <mergeCell ref="C25:E25"/>
    <mergeCell ref="C26:E26"/>
    <mergeCell ref="C27:E27"/>
    <mergeCell ref="C28:E28"/>
    <mergeCell ref="C29:E29"/>
  </mergeCells>
  <dataValidations count="1">
    <dataValidation allowBlank="1" showErrorMessage="1" sqref="H1"/>
  </dataValidations>
  <pageMargins left="0.34" right="0.34" top="0.5" bottom="0.4" header="0.2" footer="0.2"/>
  <pageSetup paperSize="9" scale="80" orientation="portrait" r:id="rId1"/>
  <headerFooter alignWithMargins="0">
    <oddFooter>&amp;L&amp;8&amp;A&amp;R&amp;8&amp;P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F316"/>
  <sheetViews>
    <sheetView showGridLines="0" view="pageBreakPreview" zoomScaleNormal="100" zoomScaleSheetLayoutView="100" workbookViewId="0">
      <selection activeCell="M28" sqref="M28:Q28"/>
    </sheetView>
  </sheetViews>
  <sheetFormatPr defaultColWidth="0" defaultRowHeight="11.25" zeroHeight="1" x14ac:dyDescent="0.2"/>
  <cols>
    <col min="1" max="1" width="2.28515625" style="2" customWidth="1"/>
    <col min="2" max="2" width="5.7109375" style="2" customWidth="1"/>
    <col min="3" max="4" width="2.28515625" style="2" customWidth="1"/>
    <col min="5" max="5" width="6.28515625" style="21" customWidth="1"/>
    <col min="6" max="6" width="15.7109375" style="2" customWidth="1"/>
    <col min="7" max="7" width="12.7109375" style="2" customWidth="1"/>
    <col min="8" max="9" width="0.7109375" style="2" customWidth="1"/>
    <col min="10" max="10" width="12.85546875" style="2" customWidth="1"/>
    <col min="11" max="11" width="0.7109375" style="2" customWidth="1"/>
    <col min="12" max="12" width="0.7109375" style="2" hidden="1" customWidth="1"/>
    <col min="13" max="13" width="12.85546875" style="2" customWidth="1"/>
    <col min="14" max="14" width="0.7109375" style="2" customWidth="1"/>
    <col min="15" max="15" width="12.85546875" style="2" customWidth="1"/>
    <col min="16" max="16" width="0.7109375" style="1" customWidth="1"/>
    <col min="17" max="17" width="12.7109375" style="1" customWidth="1"/>
    <col min="18" max="18" width="2.28515625" style="1" customWidth="1"/>
    <col min="19" max="19" width="2.28515625" style="1" hidden="1" customWidth="1"/>
    <col min="20" max="20" width="7.7109375" style="2" hidden="1" customWidth="1"/>
    <col min="21" max="28" width="0" style="1" hidden="1" customWidth="1"/>
    <col min="29" max="32" width="7.7109375" style="1" hidden="1" customWidth="1"/>
    <col min="33" max="16384" width="0" style="1" hidden="1"/>
  </cols>
  <sheetData>
    <row r="1" spans="1:20" s="5" customFormat="1" ht="13.5" thickBot="1" x14ac:dyDescent="0.3">
      <c r="B1" s="377" t="s">
        <v>380</v>
      </c>
      <c r="C1" s="2"/>
      <c r="D1" s="2"/>
      <c r="E1" s="21"/>
      <c r="F1" s="21"/>
      <c r="G1" s="2"/>
      <c r="H1" s="2"/>
      <c r="K1" s="2"/>
      <c r="L1" s="2"/>
      <c r="M1" s="2"/>
      <c r="N1" s="2"/>
      <c r="O1" s="2"/>
      <c r="P1" s="24" t="s">
        <v>270</v>
      </c>
      <c r="Q1" s="372" t="str">
        <f>IF('Sec A1 Balance Sheet'!$J$1=0," ",'Sec A1 Balance Sheet'!$J$1)</f>
        <v>USD '000</v>
      </c>
    </row>
    <row r="2" spans="1:20" s="5" customFormat="1" ht="12.75" x14ac:dyDescent="0.25">
      <c r="B2" s="377" t="s">
        <v>578</v>
      </c>
      <c r="D2" s="2"/>
      <c r="E2" s="21"/>
      <c r="G2" s="2"/>
      <c r="H2" s="2"/>
      <c r="I2" s="2"/>
      <c r="J2" s="2"/>
      <c r="K2" s="2"/>
      <c r="L2" s="2"/>
      <c r="M2" s="2"/>
      <c r="N2" s="2"/>
      <c r="O2" s="2"/>
      <c r="P2" s="21"/>
    </row>
    <row r="3" spans="1:20" s="5" customFormat="1" ht="12.75" x14ac:dyDescent="0.25">
      <c r="B3" s="377"/>
      <c r="D3" s="2"/>
      <c r="E3" s="21"/>
      <c r="G3" s="2"/>
      <c r="H3" s="2"/>
      <c r="I3" s="2"/>
      <c r="J3" s="2"/>
      <c r="K3" s="2"/>
      <c r="L3" s="2"/>
      <c r="M3" s="2"/>
      <c r="N3" s="2"/>
      <c r="O3" s="2"/>
      <c r="P3" s="21"/>
    </row>
    <row r="4" spans="1:20" s="5" customFormat="1" ht="12" thickBot="1" x14ac:dyDescent="0.25">
      <c r="D4" s="2"/>
      <c r="E4" s="21"/>
      <c r="G4" s="2"/>
      <c r="H4" s="2"/>
      <c r="I4" s="2"/>
      <c r="J4" s="2"/>
      <c r="K4" s="2"/>
      <c r="L4" s="2"/>
      <c r="M4" s="2"/>
      <c r="N4" s="2"/>
      <c r="O4" s="2"/>
      <c r="P4" s="21"/>
    </row>
    <row r="5" spans="1:20" s="5" customFormat="1" ht="12" customHeight="1" thickTop="1" x14ac:dyDescent="0.2">
      <c r="B5" s="192"/>
      <c r="C5" s="192"/>
      <c r="D5" s="192"/>
      <c r="E5" s="192"/>
      <c r="G5" s="2"/>
      <c r="H5" s="2"/>
      <c r="I5" s="2"/>
      <c r="J5" s="458" t="s">
        <v>224</v>
      </c>
      <c r="K5" s="191"/>
      <c r="L5" s="191"/>
      <c r="M5" s="460" t="s">
        <v>225</v>
      </c>
      <c r="N5" s="191"/>
      <c r="O5" s="462" t="s">
        <v>226</v>
      </c>
      <c r="P5" s="21"/>
      <c r="Q5" s="464" t="s">
        <v>114</v>
      </c>
    </row>
    <row r="6" spans="1:20" s="23" customFormat="1" ht="15" customHeight="1" thickBot="1" x14ac:dyDescent="0.25">
      <c r="A6" s="23" t="s">
        <v>122</v>
      </c>
      <c r="B6" s="15" t="s">
        <v>553</v>
      </c>
      <c r="C6" s="16"/>
      <c r="D6" s="185"/>
      <c r="E6" s="185"/>
      <c r="F6" s="190"/>
      <c r="G6" s="189"/>
      <c r="H6" s="189"/>
      <c r="I6" s="2"/>
      <c r="J6" s="459"/>
      <c r="K6" s="370"/>
      <c r="L6" s="370"/>
      <c r="M6" s="461"/>
      <c r="N6" s="370"/>
      <c r="O6" s="463"/>
      <c r="P6" s="21"/>
      <c r="Q6" s="465"/>
      <c r="R6" s="5"/>
    </row>
    <row r="7" spans="1:20" s="20" customFormat="1" ht="12.75" thickTop="1" thickBot="1" x14ac:dyDescent="0.25">
      <c r="B7" s="185" t="s">
        <v>103</v>
      </c>
      <c r="C7" s="185" t="s">
        <v>552</v>
      </c>
      <c r="D7" s="187"/>
      <c r="E7" s="188"/>
      <c r="F7" s="5"/>
      <c r="G7" s="2"/>
      <c r="H7" s="2"/>
      <c r="I7" s="187"/>
      <c r="J7" s="186" t="s">
        <v>296</v>
      </c>
      <c r="K7" s="187"/>
      <c r="L7" s="187"/>
      <c r="M7" s="186" t="s">
        <v>133</v>
      </c>
      <c r="N7" s="187"/>
      <c r="O7" s="186" t="s">
        <v>298</v>
      </c>
      <c r="P7" s="21"/>
      <c r="Q7" s="22" t="s">
        <v>379</v>
      </c>
      <c r="R7" s="5"/>
    </row>
    <row r="8" spans="1:20" ht="12" thickBot="1" x14ac:dyDescent="0.25">
      <c r="B8" s="2" t="s">
        <v>104</v>
      </c>
      <c r="C8" s="21" t="s">
        <v>227</v>
      </c>
      <c r="F8" s="21"/>
      <c r="J8" s="180"/>
      <c r="K8" s="14"/>
      <c r="L8" s="14"/>
      <c r="M8" s="180"/>
      <c r="N8" s="14"/>
      <c r="O8" s="180"/>
      <c r="P8" s="14"/>
      <c r="Q8" s="6">
        <f>J8+O8+M8</f>
        <v>0</v>
      </c>
      <c r="R8" s="2"/>
      <c r="S8" s="2"/>
      <c r="T8" s="1"/>
    </row>
    <row r="9" spans="1:20" s="5" customFormat="1" x14ac:dyDescent="0.2">
      <c r="B9" s="19"/>
      <c r="C9" s="21"/>
      <c r="D9" s="183"/>
      <c r="E9" s="21"/>
      <c r="F9" s="21"/>
      <c r="G9" s="2"/>
      <c r="H9" s="2"/>
      <c r="I9" s="2"/>
      <c r="J9" s="14"/>
      <c r="K9" s="14"/>
      <c r="L9" s="14"/>
      <c r="M9" s="14"/>
      <c r="N9" s="14"/>
      <c r="O9" s="14"/>
      <c r="P9" s="14"/>
      <c r="Q9" s="17"/>
      <c r="R9" s="2"/>
    </row>
    <row r="10" spans="1:20" s="5" customFormat="1" ht="12" thickBot="1" x14ac:dyDescent="0.25">
      <c r="B10" s="185" t="s">
        <v>105</v>
      </c>
      <c r="C10" s="182" t="s">
        <v>378</v>
      </c>
      <c r="D10" s="183"/>
      <c r="E10" s="21"/>
      <c r="F10" s="21"/>
      <c r="G10" s="2"/>
      <c r="H10" s="2"/>
      <c r="I10" s="2"/>
      <c r="J10" s="14"/>
      <c r="K10" s="14"/>
      <c r="L10" s="14"/>
      <c r="M10" s="14"/>
      <c r="N10" s="14"/>
      <c r="O10" s="14"/>
      <c r="P10" s="14"/>
      <c r="Q10" s="17"/>
      <c r="R10" s="2"/>
    </row>
    <row r="11" spans="1:20" ht="12" thickBot="1" x14ac:dyDescent="0.25">
      <c r="B11" s="2" t="s">
        <v>106</v>
      </c>
      <c r="C11" s="21" t="s">
        <v>227</v>
      </c>
      <c r="F11" s="21"/>
      <c r="J11" s="180"/>
      <c r="K11" s="14"/>
      <c r="L11" s="14"/>
      <c r="M11" s="180"/>
      <c r="N11" s="14"/>
      <c r="O11" s="180"/>
      <c r="P11" s="14"/>
      <c r="Q11" s="6">
        <f>J11+O11+M11</f>
        <v>0</v>
      </c>
      <c r="R11" s="2"/>
      <c r="S11" s="2"/>
      <c r="T11" s="1"/>
    </row>
    <row r="12" spans="1:20" s="5" customFormat="1" ht="9" customHeight="1" thickBot="1" x14ac:dyDescent="0.25">
      <c r="C12" s="4"/>
      <c r="E12" s="4"/>
      <c r="F12" s="4"/>
      <c r="G12" s="2"/>
      <c r="H12" s="2"/>
      <c r="I12" s="2"/>
      <c r="J12" s="14"/>
      <c r="K12" s="14"/>
      <c r="L12" s="14"/>
      <c r="M12" s="14"/>
      <c r="N12" s="14"/>
      <c r="O12" s="14"/>
      <c r="P12" s="8"/>
      <c r="Q12" s="7"/>
      <c r="R12" s="2"/>
    </row>
    <row r="13" spans="1:20" s="5" customFormat="1" ht="12" thickBot="1" x14ac:dyDescent="0.25">
      <c r="B13" s="18" t="s">
        <v>107</v>
      </c>
      <c r="C13" s="182" t="s">
        <v>551</v>
      </c>
      <c r="D13" s="183"/>
      <c r="E13" s="21"/>
      <c r="F13" s="21"/>
      <c r="G13" s="2"/>
      <c r="H13" s="2"/>
      <c r="I13" s="2"/>
      <c r="J13" s="14"/>
      <c r="K13" s="14"/>
      <c r="L13" s="14"/>
      <c r="M13" s="14"/>
      <c r="N13" s="14"/>
      <c r="O13" s="14"/>
      <c r="P13" s="14"/>
      <c r="Q13" s="6">
        <f>Q8-Q11</f>
        <v>0</v>
      </c>
      <c r="R13" s="2"/>
    </row>
    <row r="14" spans="1:20" s="5" customFormat="1" ht="3.75" customHeight="1" x14ac:dyDescent="0.2">
      <c r="B14" s="19"/>
      <c r="C14" s="21"/>
      <c r="D14" s="183"/>
      <c r="E14" s="21"/>
      <c r="F14" s="21"/>
      <c r="G14" s="2"/>
      <c r="H14" s="2"/>
      <c r="I14" s="2"/>
      <c r="J14" s="14"/>
      <c r="K14" s="14"/>
      <c r="L14" s="14"/>
      <c r="M14" s="14"/>
      <c r="N14" s="14"/>
      <c r="O14" s="14"/>
      <c r="P14" s="14"/>
      <c r="Q14" s="14"/>
      <c r="R14" s="2"/>
    </row>
    <row r="15" spans="1:20" s="5" customFormat="1" x14ac:dyDescent="0.2">
      <c r="B15" s="5" t="s">
        <v>108</v>
      </c>
      <c r="C15" s="21" t="s">
        <v>228</v>
      </c>
      <c r="D15" s="183"/>
      <c r="E15" s="21"/>
      <c r="F15" s="21"/>
      <c r="G15" s="2"/>
      <c r="H15" s="2"/>
      <c r="I15" s="183"/>
      <c r="J15" s="14"/>
      <c r="K15" s="14"/>
      <c r="L15" s="14"/>
      <c r="M15" s="14"/>
      <c r="N15" s="14"/>
      <c r="O15" s="2" t="s">
        <v>299</v>
      </c>
      <c r="P15" s="17"/>
      <c r="Q15" s="180"/>
      <c r="R15" s="2"/>
    </row>
    <row r="16" spans="1:20" s="5" customFormat="1" ht="5.25" customHeight="1" x14ac:dyDescent="0.2">
      <c r="C16" s="4"/>
      <c r="D16" s="18"/>
      <c r="E16" s="4"/>
      <c r="F16" s="4"/>
      <c r="I16" s="18"/>
      <c r="J16" s="8"/>
      <c r="K16" s="8"/>
      <c r="L16" s="8"/>
      <c r="M16" s="8"/>
      <c r="N16" s="8"/>
      <c r="P16" s="17"/>
      <c r="Q16" s="10"/>
      <c r="R16" s="2"/>
    </row>
    <row r="17" spans="1:18" s="5" customFormat="1" x14ac:dyDescent="0.2">
      <c r="A17" s="5" t="s">
        <v>123</v>
      </c>
      <c r="B17" s="15" t="s">
        <v>550</v>
      </c>
      <c r="J17" s="8"/>
      <c r="K17" s="8"/>
      <c r="L17" s="8"/>
      <c r="M17" s="8"/>
      <c r="N17" s="8"/>
      <c r="O17" s="8"/>
      <c r="P17" s="8"/>
      <c r="Q17" s="13"/>
    </row>
    <row r="18" spans="1:18" s="5" customFormat="1" ht="3" customHeight="1" x14ac:dyDescent="0.2">
      <c r="E18" s="4"/>
      <c r="F18" s="4"/>
      <c r="J18" s="8"/>
      <c r="K18" s="8"/>
      <c r="L18" s="8"/>
      <c r="M18" s="8"/>
      <c r="N18" s="8"/>
      <c r="O18" s="8"/>
      <c r="P18" s="8"/>
      <c r="Q18" s="13"/>
      <c r="R18" s="2"/>
    </row>
    <row r="19" spans="1:18" s="5" customFormat="1" x14ac:dyDescent="0.2">
      <c r="B19" s="5" t="s">
        <v>117</v>
      </c>
      <c r="C19" s="4" t="s">
        <v>229</v>
      </c>
      <c r="E19" s="4"/>
      <c r="F19" s="4"/>
      <c r="J19" s="8"/>
      <c r="K19" s="8"/>
      <c r="L19" s="8"/>
      <c r="M19" s="8"/>
      <c r="N19" s="8"/>
      <c r="P19" s="8"/>
      <c r="Q19" s="180"/>
      <c r="R19" s="2"/>
    </row>
    <row r="20" spans="1:18" s="5" customFormat="1" ht="3" customHeight="1" x14ac:dyDescent="0.2">
      <c r="E20" s="4"/>
      <c r="F20" s="4"/>
      <c r="J20" s="8"/>
      <c r="K20" s="8"/>
      <c r="L20" s="8"/>
      <c r="M20" s="8"/>
      <c r="N20" s="8"/>
      <c r="O20" s="8"/>
      <c r="P20" s="8"/>
      <c r="Q20" s="13"/>
      <c r="R20" s="2"/>
    </row>
    <row r="21" spans="1:18" s="5" customFormat="1" x14ac:dyDescent="0.2">
      <c r="B21" s="5" t="s">
        <v>118</v>
      </c>
      <c r="C21" s="4" t="s">
        <v>230</v>
      </c>
      <c r="E21" s="4"/>
      <c r="F21" s="4"/>
      <c r="J21" s="8"/>
      <c r="K21" s="8"/>
      <c r="L21" s="8"/>
      <c r="M21" s="8"/>
      <c r="N21" s="8"/>
      <c r="O21" s="5" t="s">
        <v>293</v>
      </c>
      <c r="P21" s="8"/>
      <c r="Q21" s="180"/>
      <c r="R21" s="2"/>
    </row>
    <row r="22" spans="1:18" s="5" customFormat="1" ht="3" customHeight="1" x14ac:dyDescent="0.2">
      <c r="E22" s="4"/>
      <c r="F22" s="4"/>
      <c r="J22" s="8"/>
      <c r="K22" s="8"/>
      <c r="L22" s="8"/>
      <c r="M22" s="8"/>
      <c r="N22" s="8"/>
      <c r="O22" s="8"/>
      <c r="P22" s="8"/>
      <c r="Q22" s="13"/>
      <c r="R22" s="2"/>
    </row>
    <row r="23" spans="1:18" s="5" customFormat="1" x14ac:dyDescent="0.2">
      <c r="B23" s="5" t="s">
        <v>119</v>
      </c>
      <c r="C23" s="4" t="s">
        <v>549</v>
      </c>
      <c r="E23" s="4"/>
      <c r="F23" s="4"/>
      <c r="J23" s="8"/>
      <c r="K23" s="8"/>
      <c r="L23" s="8"/>
      <c r="M23" s="8"/>
      <c r="N23" s="8"/>
      <c r="O23" s="8"/>
      <c r="P23" s="8"/>
      <c r="Q23" s="180"/>
      <c r="R23" s="2"/>
    </row>
    <row r="24" spans="1:18" s="5" customFormat="1" ht="3" customHeight="1" thickBot="1" x14ac:dyDescent="0.25">
      <c r="E24" s="4"/>
      <c r="F24" s="4"/>
      <c r="J24" s="8"/>
      <c r="K24" s="8"/>
      <c r="L24" s="8"/>
      <c r="M24" s="8"/>
      <c r="N24" s="8"/>
      <c r="O24" s="8"/>
      <c r="P24" s="8"/>
      <c r="Q24" s="13"/>
      <c r="R24" s="2"/>
    </row>
    <row r="25" spans="1:18" s="5" customFormat="1" ht="12" customHeight="1" thickBot="1" x14ac:dyDescent="0.25">
      <c r="B25" s="5" t="s">
        <v>120</v>
      </c>
      <c r="C25" s="181" t="s">
        <v>231</v>
      </c>
      <c r="E25" s="4"/>
      <c r="F25" s="4"/>
      <c r="J25" s="8"/>
      <c r="K25" s="8"/>
      <c r="L25" s="8"/>
      <c r="M25" s="8"/>
      <c r="N25" s="8"/>
      <c r="O25" s="8"/>
      <c r="P25" s="8"/>
      <c r="Q25" s="6">
        <f>Q23+Q21+Q19</f>
        <v>0</v>
      </c>
      <c r="R25" s="2"/>
    </row>
    <row r="26" spans="1:18" s="5" customFormat="1" ht="12" customHeight="1" x14ac:dyDescent="0.2">
      <c r="E26" s="4"/>
      <c r="F26" s="4"/>
      <c r="G26" s="2"/>
      <c r="H26" s="2"/>
      <c r="I26" s="2"/>
      <c r="J26" s="14"/>
      <c r="K26" s="14"/>
      <c r="L26" s="14"/>
      <c r="M26" s="14"/>
      <c r="N26" s="14"/>
      <c r="O26" s="14"/>
      <c r="P26" s="8"/>
      <c r="Q26" s="13"/>
      <c r="R26" s="2"/>
    </row>
    <row r="27" spans="1:18" s="3" customFormat="1" x14ac:dyDescent="0.2">
      <c r="A27" s="5" t="s">
        <v>124</v>
      </c>
      <c r="B27" s="15" t="s">
        <v>548</v>
      </c>
      <c r="C27" s="5"/>
      <c r="D27" s="5"/>
      <c r="E27" s="5"/>
      <c r="F27" s="5"/>
      <c r="G27" s="5"/>
      <c r="H27" s="5"/>
      <c r="I27" s="5"/>
      <c r="J27" s="8"/>
      <c r="K27" s="8"/>
      <c r="L27" s="8"/>
      <c r="M27" s="8"/>
      <c r="N27" s="8"/>
      <c r="O27" s="8"/>
      <c r="P27" s="8"/>
      <c r="R27" s="4"/>
    </row>
    <row r="28" spans="1:18" s="3" customFormat="1" ht="23.25" thickBot="1" x14ac:dyDescent="0.25">
      <c r="A28" s="5"/>
      <c r="B28" s="15"/>
      <c r="C28" s="5"/>
      <c r="D28" s="5"/>
      <c r="E28" s="5"/>
      <c r="F28" s="5"/>
      <c r="G28" s="5"/>
      <c r="H28" s="5"/>
      <c r="I28" s="5"/>
      <c r="J28" s="8"/>
      <c r="K28" s="8"/>
      <c r="L28" s="8"/>
      <c r="M28" s="386" t="s">
        <v>547</v>
      </c>
      <c r="N28" s="387"/>
      <c r="O28" s="386" t="s">
        <v>181</v>
      </c>
      <c r="P28" s="388"/>
      <c r="Q28" s="389" t="s">
        <v>424</v>
      </c>
      <c r="R28" s="4"/>
    </row>
    <row r="29" spans="1:18" s="3" customFormat="1" ht="12" thickBot="1" x14ac:dyDescent="0.25">
      <c r="A29" s="5"/>
      <c r="B29" s="3" t="s">
        <v>125</v>
      </c>
      <c r="C29" s="181" t="s">
        <v>546</v>
      </c>
      <c r="D29" s="5"/>
      <c r="E29" s="5"/>
      <c r="F29" s="5"/>
      <c r="G29" s="5"/>
      <c r="H29" s="5"/>
      <c r="I29" s="5"/>
      <c r="J29" s="5" t="s">
        <v>285</v>
      </c>
      <c r="K29" s="8"/>
      <c r="L29" s="8"/>
      <c r="M29" s="6">
        <f>SUM(M30:M33)</f>
        <v>0</v>
      </c>
      <c r="N29" s="8"/>
      <c r="O29" s="6">
        <f>SUM(O30:O33)</f>
        <v>0</v>
      </c>
      <c r="Q29" s="6">
        <f>SUM(Q30:Q33)</f>
        <v>0</v>
      </c>
      <c r="R29" s="4"/>
    </row>
    <row r="30" spans="1:18" s="3" customFormat="1" x14ac:dyDescent="0.2">
      <c r="A30" s="5"/>
      <c r="B30" s="3" t="s">
        <v>545</v>
      </c>
      <c r="C30" s="4" t="s">
        <v>376</v>
      </c>
      <c r="D30" s="5"/>
      <c r="E30" s="5"/>
      <c r="F30" s="5"/>
      <c r="G30" s="5"/>
      <c r="H30" s="5"/>
      <c r="I30" s="5"/>
      <c r="J30" s="5"/>
      <c r="K30" s="8"/>
      <c r="L30" s="8"/>
      <c r="M30" s="180"/>
      <c r="N30" s="8"/>
      <c r="O30" s="180"/>
      <c r="Q30" s="180"/>
      <c r="R30" s="4"/>
    </row>
    <row r="31" spans="1:18" s="3" customFormat="1" x14ac:dyDescent="0.2">
      <c r="A31" s="5"/>
      <c r="B31" s="3" t="s">
        <v>544</v>
      </c>
      <c r="C31" s="4" t="s">
        <v>539</v>
      </c>
      <c r="D31" s="5"/>
      <c r="E31" s="5"/>
      <c r="F31" s="5"/>
      <c r="G31" s="5"/>
      <c r="H31" s="5"/>
      <c r="I31" s="5"/>
      <c r="J31" s="5"/>
      <c r="K31" s="8"/>
      <c r="L31" s="8"/>
      <c r="M31" s="180"/>
      <c r="N31" s="8"/>
      <c r="O31" s="180"/>
      <c r="Q31" s="180"/>
      <c r="R31" s="4"/>
    </row>
    <row r="32" spans="1:18" s="3" customFormat="1" x14ac:dyDescent="0.2">
      <c r="A32" s="5"/>
      <c r="B32" s="3" t="s">
        <v>543</v>
      </c>
      <c r="C32" s="4" t="s">
        <v>375</v>
      </c>
      <c r="D32" s="5"/>
      <c r="E32" s="5"/>
      <c r="F32" s="5"/>
      <c r="G32" s="5"/>
      <c r="H32" s="5"/>
      <c r="I32" s="5"/>
      <c r="J32" s="5"/>
      <c r="K32" s="8"/>
      <c r="L32" s="8"/>
      <c r="M32" s="180"/>
      <c r="N32" s="8"/>
      <c r="O32" s="180"/>
      <c r="Q32" s="180"/>
      <c r="R32" s="4"/>
    </row>
    <row r="33" spans="1:18" s="3" customFormat="1" x14ac:dyDescent="0.2">
      <c r="A33" s="5"/>
      <c r="B33" s="3" t="s">
        <v>542</v>
      </c>
      <c r="C33" s="4" t="s">
        <v>536</v>
      </c>
      <c r="D33" s="5"/>
      <c r="E33" s="5"/>
      <c r="F33" s="5"/>
      <c r="G33" s="5"/>
      <c r="H33" s="5"/>
      <c r="I33" s="5"/>
      <c r="J33" s="5"/>
      <c r="K33" s="8"/>
      <c r="L33" s="8"/>
      <c r="M33" s="180"/>
      <c r="N33" s="8"/>
      <c r="O33" s="180"/>
      <c r="Q33" s="180"/>
      <c r="R33" s="4"/>
    </row>
    <row r="34" spans="1:18" s="5" customFormat="1" ht="9.75" customHeight="1" thickBot="1" x14ac:dyDescent="0.25">
      <c r="E34" s="4"/>
      <c r="F34" s="4"/>
      <c r="K34" s="8"/>
      <c r="L34" s="8"/>
      <c r="M34" s="14"/>
      <c r="N34" s="8"/>
      <c r="O34" s="13"/>
      <c r="Q34" s="13"/>
      <c r="R34" s="2"/>
    </row>
    <row r="35" spans="1:18" s="3" customFormat="1" ht="12" thickBot="1" x14ac:dyDescent="0.25">
      <c r="A35" s="5" t="s">
        <v>271</v>
      </c>
      <c r="B35" s="3" t="s">
        <v>126</v>
      </c>
      <c r="C35" s="181" t="s">
        <v>250</v>
      </c>
      <c r="D35" s="5"/>
      <c r="E35" s="5"/>
      <c r="F35" s="5"/>
      <c r="G35" s="5"/>
      <c r="H35" s="5"/>
      <c r="I35" s="5"/>
      <c r="J35" s="5" t="s">
        <v>292</v>
      </c>
      <c r="K35" s="8"/>
      <c r="L35" s="8"/>
      <c r="M35" s="6">
        <f>SUM(M36:M39)</f>
        <v>0</v>
      </c>
      <c r="N35" s="8"/>
      <c r="O35" s="6">
        <f>SUM(O36:O39)</f>
        <v>0</v>
      </c>
      <c r="Q35" s="6">
        <f>SUM(Q36:Q39)</f>
        <v>0</v>
      </c>
      <c r="R35" s="4"/>
    </row>
    <row r="36" spans="1:18" s="3" customFormat="1" x14ac:dyDescent="0.2">
      <c r="A36" s="5"/>
      <c r="B36" s="3" t="s">
        <v>541</v>
      </c>
      <c r="C36" s="4" t="s">
        <v>376</v>
      </c>
      <c r="D36" s="5"/>
      <c r="E36" s="5"/>
      <c r="F36" s="5"/>
      <c r="G36" s="5"/>
      <c r="H36" s="5"/>
      <c r="I36" s="5"/>
      <c r="J36" s="5"/>
      <c r="K36" s="8"/>
      <c r="L36" s="8"/>
      <c r="M36" s="180"/>
      <c r="N36" s="8"/>
      <c r="O36" s="180"/>
      <c r="Q36" s="180"/>
      <c r="R36" s="4"/>
    </row>
    <row r="37" spans="1:18" s="3" customFormat="1" x14ac:dyDescent="0.2">
      <c r="A37" s="5"/>
      <c r="B37" s="3" t="s">
        <v>540</v>
      </c>
      <c r="C37" s="4" t="s">
        <v>539</v>
      </c>
      <c r="D37" s="5"/>
      <c r="E37" s="5"/>
      <c r="F37" s="5"/>
      <c r="G37" s="5"/>
      <c r="H37" s="5"/>
      <c r="I37" s="5"/>
      <c r="J37" s="5"/>
      <c r="K37" s="8"/>
      <c r="L37" s="8"/>
      <c r="M37" s="180"/>
      <c r="N37" s="8"/>
      <c r="O37" s="180"/>
      <c r="Q37" s="180"/>
      <c r="R37" s="4"/>
    </row>
    <row r="38" spans="1:18" s="3" customFormat="1" x14ac:dyDescent="0.2">
      <c r="A38" s="5"/>
      <c r="B38" s="3" t="s">
        <v>538</v>
      </c>
      <c r="C38" s="4" t="s">
        <v>375</v>
      </c>
      <c r="D38" s="5"/>
      <c r="E38" s="5"/>
      <c r="F38" s="5"/>
      <c r="G38" s="5"/>
      <c r="H38" s="5"/>
      <c r="I38" s="5"/>
      <c r="J38" s="5"/>
      <c r="K38" s="8"/>
      <c r="L38" s="8"/>
      <c r="M38" s="180"/>
      <c r="N38" s="8"/>
      <c r="O38" s="180"/>
      <c r="Q38" s="180"/>
      <c r="R38" s="4"/>
    </row>
    <row r="39" spans="1:18" s="3" customFormat="1" x14ac:dyDescent="0.2">
      <c r="A39" s="5"/>
      <c r="B39" s="3" t="s">
        <v>537</v>
      </c>
      <c r="C39" s="4" t="s">
        <v>536</v>
      </c>
      <c r="D39" s="5"/>
      <c r="E39" s="5"/>
      <c r="F39" s="5"/>
      <c r="G39" s="5"/>
      <c r="H39" s="5"/>
      <c r="I39" s="5"/>
      <c r="J39" s="5"/>
      <c r="K39" s="8"/>
      <c r="L39" s="8"/>
      <c r="M39" s="180"/>
      <c r="N39" s="8"/>
      <c r="O39" s="180"/>
      <c r="Q39" s="180"/>
      <c r="R39" s="4"/>
    </row>
    <row r="40" spans="1:18" s="3" customFormat="1" ht="12" thickBot="1" x14ac:dyDescent="0.25">
      <c r="A40" s="5"/>
      <c r="C40" s="4"/>
      <c r="D40" s="5"/>
      <c r="E40" s="5"/>
      <c r="F40" s="5"/>
      <c r="G40" s="5"/>
      <c r="H40" s="5"/>
      <c r="I40" s="5"/>
      <c r="J40" s="5"/>
      <c r="K40" s="8"/>
      <c r="L40" s="8"/>
      <c r="R40" s="4"/>
    </row>
    <row r="41" spans="1:18" s="3" customFormat="1" ht="12" thickBot="1" x14ac:dyDescent="0.25">
      <c r="A41" s="5"/>
      <c r="B41" s="3" t="s">
        <v>127</v>
      </c>
      <c r="C41" s="181" t="s">
        <v>251</v>
      </c>
      <c r="D41" s="5"/>
      <c r="E41" s="5"/>
      <c r="F41" s="5"/>
      <c r="G41" s="5"/>
      <c r="H41" s="5"/>
      <c r="I41" s="5"/>
      <c r="J41" s="5" t="s">
        <v>286</v>
      </c>
      <c r="K41" s="8"/>
      <c r="L41" s="8"/>
      <c r="M41" s="6">
        <f>SUM(M42:M43)</f>
        <v>0</v>
      </c>
      <c r="N41" s="8"/>
      <c r="O41" s="6">
        <f>SUM(O42:O43)</f>
        <v>0</v>
      </c>
      <c r="Q41" s="6">
        <f>SUM(Q42:Q43)</f>
        <v>0</v>
      </c>
      <c r="R41" s="4"/>
    </row>
    <row r="42" spans="1:18" s="3" customFormat="1" x14ac:dyDescent="0.2">
      <c r="A42" s="5"/>
      <c r="B42" s="3" t="s">
        <v>535</v>
      </c>
      <c r="C42" s="4" t="s">
        <v>534</v>
      </c>
      <c r="D42" s="5"/>
      <c r="E42" s="5"/>
      <c r="F42" s="5"/>
      <c r="G42" s="5"/>
      <c r="H42" s="5"/>
      <c r="I42" s="5"/>
      <c r="J42" s="8"/>
      <c r="K42" s="8"/>
      <c r="L42" s="8"/>
      <c r="M42" s="180"/>
      <c r="N42" s="8"/>
      <c r="O42" s="180"/>
      <c r="Q42" s="180"/>
      <c r="R42" s="4"/>
    </row>
    <row r="43" spans="1:18" s="3" customFormat="1" x14ac:dyDescent="0.2">
      <c r="A43" s="5" t="s">
        <v>271</v>
      </c>
      <c r="B43" s="3" t="s">
        <v>533</v>
      </c>
      <c r="C43" s="4" t="s">
        <v>532</v>
      </c>
      <c r="D43" s="5"/>
      <c r="E43" s="5"/>
      <c r="F43" s="5"/>
      <c r="G43" s="5"/>
      <c r="H43" s="5"/>
      <c r="I43" s="5"/>
      <c r="J43" s="8"/>
      <c r="K43" s="8"/>
      <c r="L43" s="8"/>
      <c r="M43" s="180"/>
      <c r="N43" s="8"/>
      <c r="O43" s="180"/>
      <c r="Q43" s="180"/>
      <c r="R43" s="4"/>
    </row>
    <row r="44" spans="1:18" s="3" customFormat="1" ht="12" thickBot="1" x14ac:dyDescent="0.25">
      <c r="A44" s="5"/>
      <c r="C44" s="4"/>
      <c r="D44" s="5"/>
      <c r="E44" s="5"/>
      <c r="F44" s="5"/>
      <c r="G44" s="5"/>
      <c r="H44" s="5"/>
      <c r="I44" s="5"/>
      <c r="J44" s="8"/>
      <c r="K44" s="8"/>
      <c r="L44" s="8"/>
      <c r="M44" s="7"/>
      <c r="N44" s="8"/>
      <c r="O44" s="7"/>
      <c r="Q44" s="7"/>
      <c r="R44" s="4"/>
    </row>
    <row r="45" spans="1:18" s="3" customFormat="1" ht="12" thickBot="1" x14ac:dyDescent="0.25">
      <c r="A45" s="5"/>
      <c r="B45" s="3" t="s">
        <v>205</v>
      </c>
      <c r="C45" s="181" t="s">
        <v>377</v>
      </c>
      <c r="D45" s="5"/>
      <c r="E45" s="5"/>
      <c r="F45" s="5"/>
      <c r="G45" s="5"/>
      <c r="H45" s="5"/>
      <c r="I45" s="5"/>
      <c r="J45" s="5"/>
      <c r="K45" s="8"/>
      <c r="L45" s="8"/>
      <c r="M45" s="6">
        <f>SUM(M46:M49)</f>
        <v>0</v>
      </c>
      <c r="N45" s="8"/>
      <c r="O45" s="8"/>
      <c r="Q45" s="8"/>
      <c r="R45" s="4"/>
    </row>
    <row r="46" spans="1:18" s="3" customFormat="1" x14ac:dyDescent="0.2">
      <c r="A46" s="5"/>
      <c r="B46" s="3" t="s">
        <v>531</v>
      </c>
      <c r="C46" s="4" t="s">
        <v>372</v>
      </c>
      <c r="D46" s="5"/>
      <c r="E46" s="5"/>
      <c r="F46" s="5"/>
      <c r="G46" s="5"/>
      <c r="H46" s="5"/>
      <c r="I46" s="5"/>
      <c r="J46" s="8"/>
      <c r="K46" s="8"/>
      <c r="L46" s="8"/>
      <c r="M46" s="180"/>
      <c r="N46" s="8"/>
      <c r="O46" s="8"/>
      <c r="Q46" s="8"/>
      <c r="R46" s="4"/>
    </row>
    <row r="47" spans="1:18" s="3" customFormat="1" x14ac:dyDescent="0.2">
      <c r="A47" s="5"/>
      <c r="B47" s="3" t="s">
        <v>530</v>
      </c>
      <c r="C47" s="4" t="s">
        <v>370</v>
      </c>
      <c r="D47" s="5"/>
      <c r="E47" s="5"/>
      <c r="F47" s="5"/>
      <c r="G47" s="5"/>
      <c r="H47" s="5"/>
      <c r="I47" s="5"/>
      <c r="J47" s="8"/>
      <c r="K47" s="8"/>
      <c r="L47" s="8"/>
      <c r="M47" s="180"/>
      <c r="N47" s="8"/>
      <c r="O47" s="8"/>
      <c r="Q47" s="8"/>
      <c r="R47" s="4"/>
    </row>
    <row r="48" spans="1:18" s="3" customFormat="1" x14ac:dyDescent="0.2">
      <c r="A48" s="5"/>
      <c r="B48" s="3" t="s">
        <v>529</v>
      </c>
      <c r="C48" s="4" t="s">
        <v>371</v>
      </c>
      <c r="D48" s="5"/>
      <c r="E48" s="5"/>
      <c r="F48" s="5"/>
      <c r="G48" s="5"/>
      <c r="H48" s="5"/>
      <c r="I48" s="5"/>
      <c r="J48" s="8"/>
      <c r="K48" s="8"/>
      <c r="L48" s="8"/>
      <c r="M48" s="180"/>
      <c r="N48" s="8"/>
      <c r="O48" s="8"/>
      <c r="Q48" s="8"/>
      <c r="R48" s="4"/>
    </row>
    <row r="49" spans="1:18" s="3" customFormat="1" x14ac:dyDescent="0.2">
      <c r="A49" s="5"/>
      <c r="B49" s="3" t="s">
        <v>528</v>
      </c>
      <c r="C49" s="4" t="s">
        <v>370</v>
      </c>
      <c r="D49" s="5"/>
      <c r="E49" s="5"/>
      <c r="F49" s="5"/>
      <c r="G49" s="5"/>
      <c r="H49" s="5"/>
      <c r="I49" s="5"/>
      <c r="J49" s="8"/>
      <c r="K49" s="8"/>
      <c r="L49" s="8"/>
      <c r="M49" s="180"/>
      <c r="N49" s="8"/>
      <c r="O49" s="8"/>
      <c r="Q49" s="8"/>
      <c r="R49" s="4"/>
    </row>
    <row r="50" spans="1:18" s="3" customFormat="1" ht="12" thickBot="1" x14ac:dyDescent="0.25">
      <c r="A50" s="5"/>
      <c r="C50" s="4"/>
      <c r="D50" s="5"/>
      <c r="E50" s="5"/>
      <c r="F50" s="5"/>
      <c r="G50" s="5"/>
      <c r="H50" s="5"/>
      <c r="I50" s="5"/>
      <c r="J50" s="8"/>
      <c r="K50" s="8"/>
      <c r="L50" s="8"/>
      <c r="M50" s="8"/>
      <c r="N50" s="8"/>
      <c r="O50" s="8"/>
      <c r="Q50" s="8"/>
      <c r="R50" s="4"/>
    </row>
    <row r="51" spans="1:18" s="3" customFormat="1" ht="12" thickBot="1" x14ac:dyDescent="0.25">
      <c r="A51" s="5"/>
      <c r="B51" s="3" t="s">
        <v>206</v>
      </c>
      <c r="C51" s="181" t="s">
        <v>252</v>
      </c>
      <c r="D51" s="5"/>
      <c r="E51" s="5"/>
      <c r="F51" s="5"/>
      <c r="G51" s="5"/>
      <c r="H51" s="5"/>
      <c r="I51" s="5"/>
      <c r="J51" s="8"/>
      <c r="K51" s="8"/>
      <c r="L51" s="8"/>
      <c r="M51" s="6">
        <f>M45+M41+M35+M29</f>
        <v>0</v>
      </c>
      <c r="N51" s="8"/>
      <c r="O51" s="6">
        <f>O41+O35+O29</f>
        <v>0</v>
      </c>
      <c r="Q51" s="6">
        <f>Q41+Q35+Q29</f>
        <v>0</v>
      </c>
      <c r="R51" s="4"/>
    </row>
    <row r="52" spans="1:18" s="3" customFormat="1" ht="12" thickBot="1" x14ac:dyDescent="0.25">
      <c r="A52" s="5"/>
      <c r="C52" s="4"/>
      <c r="D52" s="5"/>
      <c r="E52" s="5"/>
      <c r="F52" s="5"/>
      <c r="G52" s="5"/>
      <c r="H52" s="5"/>
      <c r="I52" s="5"/>
      <c r="J52" s="8"/>
      <c r="K52" s="8"/>
      <c r="L52" s="8"/>
      <c r="M52" s="7"/>
      <c r="N52" s="8"/>
      <c r="O52" s="7"/>
      <c r="Q52" s="7"/>
      <c r="R52" s="4"/>
    </row>
    <row r="53" spans="1:18" s="3" customFormat="1" ht="12" thickBot="1" x14ac:dyDescent="0.25">
      <c r="A53" s="5"/>
      <c r="B53" s="3" t="s">
        <v>208</v>
      </c>
      <c r="C53" s="181" t="s">
        <v>373</v>
      </c>
      <c r="D53" s="5"/>
      <c r="E53" s="5"/>
      <c r="F53" s="5"/>
      <c r="G53" s="5"/>
      <c r="H53" s="5"/>
      <c r="I53" s="5"/>
      <c r="J53" s="5"/>
      <c r="K53" s="8"/>
      <c r="L53" s="8"/>
      <c r="M53" s="6">
        <f>SUM(M54:M57)</f>
        <v>0</v>
      </c>
      <c r="N53" s="8"/>
      <c r="O53" s="6">
        <f>SUM(O54:O57)</f>
        <v>0</v>
      </c>
      <c r="Q53" s="6">
        <f>SUM(Q54:Q57)</f>
        <v>0</v>
      </c>
      <c r="R53" s="4"/>
    </row>
    <row r="54" spans="1:18" s="3" customFormat="1" x14ac:dyDescent="0.2">
      <c r="A54" s="5"/>
      <c r="B54" s="3" t="s">
        <v>527</v>
      </c>
      <c r="C54" s="4" t="s">
        <v>372</v>
      </c>
      <c r="D54" s="5"/>
      <c r="E54" s="5"/>
      <c r="F54" s="5"/>
      <c r="G54" s="5"/>
      <c r="H54" s="5"/>
      <c r="I54" s="5"/>
      <c r="J54" s="8"/>
      <c r="K54" s="8"/>
      <c r="L54" s="8"/>
      <c r="M54" s="180"/>
      <c r="N54" s="8"/>
      <c r="O54" s="180"/>
      <c r="Q54" s="180"/>
      <c r="R54" s="4"/>
    </row>
    <row r="55" spans="1:18" s="3" customFormat="1" x14ac:dyDescent="0.2">
      <c r="A55" s="5"/>
      <c r="B55" s="3" t="s">
        <v>526</v>
      </c>
      <c r="C55" s="4" t="s">
        <v>370</v>
      </c>
      <c r="D55" s="5"/>
      <c r="E55" s="5"/>
      <c r="F55" s="5"/>
      <c r="G55" s="5"/>
      <c r="H55" s="5"/>
      <c r="I55" s="5"/>
      <c r="J55" s="8"/>
      <c r="K55" s="8"/>
      <c r="L55" s="8"/>
      <c r="M55" s="180"/>
      <c r="N55" s="8"/>
      <c r="O55" s="180"/>
      <c r="Q55" s="180"/>
      <c r="R55" s="4"/>
    </row>
    <row r="56" spans="1:18" s="3" customFormat="1" x14ac:dyDescent="0.2">
      <c r="A56" s="5"/>
      <c r="B56" s="3" t="s">
        <v>525</v>
      </c>
      <c r="C56" s="4" t="s">
        <v>371</v>
      </c>
      <c r="D56" s="5"/>
      <c r="E56" s="5"/>
      <c r="F56" s="5"/>
      <c r="G56" s="5"/>
      <c r="H56" s="5"/>
      <c r="I56" s="5"/>
      <c r="J56" s="8"/>
      <c r="K56" s="8"/>
      <c r="L56" s="8"/>
      <c r="M56" s="180"/>
      <c r="N56" s="8"/>
      <c r="O56" s="180"/>
      <c r="Q56" s="180"/>
      <c r="R56" s="4"/>
    </row>
    <row r="57" spans="1:18" s="3" customFormat="1" x14ac:dyDescent="0.2">
      <c r="A57" s="5"/>
      <c r="B57" s="3" t="s">
        <v>524</v>
      </c>
      <c r="C57" s="4" t="s">
        <v>370</v>
      </c>
      <c r="D57" s="5"/>
      <c r="E57" s="5"/>
      <c r="F57" s="5"/>
      <c r="G57" s="5"/>
      <c r="H57" s="5"/>
      <c r="I57" s="5"/>
      <c r="J57" s="8"/>
      <c r="K57" s="8"/>
      <c r="L57" s="8"/>
      <c r="M57" s="180"/>
      <c r="N57" s="8"/>
      <c r="O57" s="180"/>
      <c r="Q57" s="180"/>
      <c r="R57" s="4"/>
    </row>
    <row r="58" spans="1:18" s="3" customFormat="1" ht="12" thickBot="1" x14ac:dyDescent="0.25">
      <c r="A58" s="5"/>
      <c r="C58" s="4"/>
      <c r="D58" s="5"/>
      <c r="E58" s="5"/>
      <c r="F58" s="5"/>
      <c r="G58" s="5"/>
      <c r="H58" s="5"/>
      <c r="I58" s="5"/>
      <c r="J58" s="8"/>
      <c r="K58" s="8"/>
      <c r="L58" s="8"/>
      <c r="M58" s="5"/>
      <c r="N58" s="8"/>
      <c r="O58" s="10"/>
      <c r="Q58" s="10"/>
      <c r="R58" s="4"/>
    </row>
    <row r="59" spans="1:18" s="3" customFormat="1" ht="12" thickBot="1" x14ac:dyDescent="0.25">
      <c r="A59" s="5"/>
      <c r="B59" s="3" t="s">
        <v>210</v>
      </c>
      <c r="C59" s="181" t="s">
        <v>368</v>
      </c>
      <c r="D59" s="5"/>
      <c r="E59" s="5"/>
      <c r="F59" s="5"/>
      <c r="G59" s="5"/>
      <c r="H59" s="5"/>
      <c r="I59" s="5"/>
      <c r="J59" s="5"/>
      <c r="K59" s="8"/>
      <c r="L59" s="8"/>
      <c r="M59" s="6">
        <f>SUM(M60:M61)</f>
        <v>0</v>
      </c>
      <c r="N59" s="8"/>
      <c r="O59" s="8"/>
      <c r="Q59" s="8"/>
      <c r="R59" s="4"/>
    </row>
    <row r="60" spans="1:18" s="3" customFormat="1" x14ac:dyDescent="0.2">
      <c r="A60" s="5"/>
      <c r="B60" s="3" t="s">
        <v>523</v>
      </c>
      <c r="C60" s="4" t="s">
        <v>367</v>
      </c>
      <c r="D60" s="5"/>
      <c r="E60" s="5"/>
      <c r="F60" s="5"/>
      <c r="G60" s="5"/>
      <c r="H60" s="5"/>
      <c r="I60" s="5"/>
      <c r="J60" s="8"/>
      <c r="K60" s="8"/>
      <c r="L60" s="8"/>
      <c r="M60" s="180"/>
      <c r="N60" s="8"/>
      <c r="O60" s="8"/>
      <c r="Q60" s="8"/>
      <c r="R60" s="4"/>
    </row>
    <row r="61" spans="1:18" s="3" customFormat="1" x14ac:dyDescent="0.2">
      <c r="A61" s="5"/>
      <c r="B61" s="3" t="s">
        <v>522</v>
      </c>
      <c r="C61" s="4" t="s">
        <v>366</v>
      </c>
      <c r="D61" s="5"/>
      <c r="E61" s="5"/>
      <c r="F61" s="5"/>
      <c r="G61" s="5"/>
      <c r="H61" s="5"/>
      <c r="I61" s="5"/>
      <c r="J61" s="8"/>
      <c r="K61" s="8"/>
      <c r="L61" s="8"/>
      <c r="M61" s="180"/>
      <c r="N61" s="8"/>
      <c r="O61" s="8"/>
      <c r="Q61" s="8"/>
      <c r="R61" s="4"/>
    </row>
    <row r="62" spans="1:18" s="3" customFormat="1" ht="12" thickBot="1" x14ac:dyDescent="0.25">
      <c r="A62" s="5"/>
      <c r="C62" s="4"/>
      <c r="D62" s="5"/>
      <c r="E62" s="5"/>
      <c r="F62" s="5"/>
      <c r="G62" s="5"/>
      <c r="H62" s="5"/>
      <c r="I62" s="5"/>
      <c r="J62" s="8"/>
      <c r="K62" s="8"/>
      <c r="L62" s="8"/>
      <c r="M62" s="5"/>
      <c r="N62" s="8"/>
      <c r="O62" s="8"/>
      <c r="Q62" s="8"/>
      <c r="R62" s="4"/>
    </row>
    <row r="63" spans="1:18" s="3" customFormat="1" ht="13.5" thickBot="1" x14ac:dyDescent="0.25">
      <c r="A63" s="5"/>
      <c r="B63" s="4" t="s">
        <v>211</v>
      </c>
      <c r="C63" s="181" t="s">
        <v>521</v>
      </c>
      <c r="D63" s="5"/>
      <c r="E63" s="5"/>
      <c r="F63" s="5"/>
      <c r="G63" s="5"/>
      <c r="H63" s="5"/>
      <c r="I63" s="5"/>
      <c r="J63" s="8"/>
      <c r="K63" s="8"/>
      <c r="L63" s="8"/>
      <c r="M63" s="376">
        <f>M59+M53</f>
        <v>0</v>
      </c>
      <c r="N63" s="8"/>
      <c r="O63" s="375"/>
      <c r="Q63" s="375"/>
      <c r="R63" s="4"/>
    </row>
    <row r="64" spans="1:18" s="3" customFormat="1" ht="12" thickBot="1" x14ac:dyDescent="0.25">
      <c r="A64" s="5"/>
      <c r="C64" s="4"/>
      <c r="D64" s="5"/>
      <c r="E64" s="5"/>
      <c r="F64" s="5"/>
      <c r="G64" s="5"/>
      <c r="H64" s="5"/>
      <c r="I64" s="5"/>
      <c r="J64" s="8"/>
      <c r="K64" s="8"/>
      <c r="L64" s="8"/>
      <c r="M64" s="5"/>
      <c r="N64" s="8"/>
      <c r="O64" s="10"/>
      <c r="Q64" s="10"/>
      <c r="R64" s="4"/>
    </row>
    <row r="65" spans="1:18" s="3" customFormat="1" ht="12" thickBot="1" x14ac:dyDescent="0.25">
      <c r="A65" s="5"/>
      <c r="B65" s="4" t="s">
        <v>520</v>
      </c>
      <c r="C65" s="181" t="s">
        <v>519</v>
      </c>
      <c r="D65" s="5"/>
      <c r="E65" s="5"/>
      <c r="F65" s="5"/>
      <c r="G65" s="5"/>
      <c r="H65" s="5"/>
      <c r="I65" s="5"/>
      <c r="J65" s="8"/>
      <c r="K65" s="8"/>
      <c r="L65" s="8"/>
      <c r="M65" s="6">
        <f>SUM(M60:M61,M54:M57,M46:M49,M42:M43,M36:M39,M30:M33)</f>
        <v>0</v>
      </c>
      <c r="N65" s="8"/>
      <c r="O65" s="6">
        <f>SUM(O54:O57,O42:O43,O36:O39,O30:O33)</f>
        <v>0</v>
      </c>
      <c r="Q65" s="6">
        <f>SUM(Q54:Q57,Q42:Q43,Q36:Q39,Q30:Q33)</f>
        <v>0</v>
      </c>
      <c r="R65" s="4"/>
    </row>
    <row r="66" spans="1:18" s="3" customFormat="1" x14ac:dyDescent="0.2">
      <c r="A66" s="5"/>
      <c r="B66" s="4"/>
      <c r="C66" s="5"/>
      <c r="D66" s="5"/>
      <c r="E66" s="5"/>
      <c r="F66" s="5"/>
      <c r="G66" s="5"/>
      <c r="H66" s="5"/>
      <c r="I66" s="5"/>
      <c r="J66" s="8"/>
      <c r="K66" s="8"/>
      <c r="L66" s="8"/>
      <c r="M66" s="8"/>
      <c r="N66" s="8"/>
      <c r="O66" s="8"/>
      <c r="R66" s="4"/>
    </row>
    <row r="67" spans="1:18" s="5" customFormat="1" ht="14.25" customHeight="1" x14ac:dyDescent="0.2">
      <c r="A67" s="19" t="s">
        <v>232</v>
      </c>
      <c r="B67" s="15" t="s">
        <v>518</v>
      </c>
      <c r="E67" s="4"/>
      <c r="J67" s="8"/>
      <c r="K67" s="8"/>
      <c r="L67" s="8"/>
      <c r="M67" s="14"/>
      <c r="N67" s="14"/>
      <c r="O67" s="8"/>
      <c r="R67" s="2"/>
    </row>
    <row r="68" spans="1:18" s="5" customFormat="1" x14ac:dyDescent="0.2">
      <c r="B68" s="5" t="s">
        <v>233</v>
      </c>
      <c r="C68" s="4" t="s">
        <v>234</v>
      </c>
      <c r="E68" s="4"/>
      <c r="F68" s="4"/>
      <c r="J68" s="8"/>
      <c r="K68" s="8"/>
      <c r="L68" s="8"/>
      <c r="M68" s="14"/>
      <c r="N68" s="14"/>
      <c r="Q68" s="180"/>
      <c r="R68" s="2"/>
    </row>
    <row r="69" spans="1:18" s="5" customFormat="1" ht="12" thickBot="1" x14ac:dyDescent="0.25">
      <c r="C69" s="4"/>
      <c r="E69" s="4"/>
      <c r="F69" s="4"/>
      <c r="J69" s="8"/>
      <c r="K69" s="8"/>
      <c r="L69" s="8"/>
      <c r="M69" s="14"/>
      <c r="N69" s="8"/>
      <c r="Q69" s="13"/>
      <c r="R69" s="2"/>
    </row>
    <row r="70" spans="1:18" s="5" customFormat="1" ht="12" thickBot="1" x14ac:dyDescent="0.25">
      <c r="B70" s="5" t="s">
        <v>235</v>
      </c>
      <c r="C70" s="4" t="s">
        <v>365</v>
      </c>
      <c r="E70" s="4"/>
      <c r="F70" s="4"/>
      <c r="J70" s="8"/>
      <c r="K70" s="8"/>
      <c r="L70" s="8"/>
      <c r="M70" s="14"/>
      <c r="N70" s="14"/>
      <c r="Q70" s="6">
        <f>Q72+Q74</f>
        <v>0</v>
      </c>
      <c r="R70" s="2"/>
    </row>
    <row r="71" spans="1:18" s="5" customFormat="1" ht="3.75" customHeight="1" x14ac:dyDescent="0.2">
      <c r="B71" s="4"/>
      <c r="E71" s="4"/>
      <c r="F71" s="4"/>
      <c r="J71" s="8"/>
      <c r="K71" s="8"/>
      <c r="L71" s="8"/>
      <c r="M71" s="14"/>
      <c r="N71" s="8"/>
      <c r="Q71" s="13"/>
      <c r="R71" s="2"/>
    </row>
    <row r="72" spans="1:18" s="5" customFormat="1" x14ac:dyDescent="0.2">
      <c r="B72" s="5" t="s">
        <v>236</v>
      </c>
      <c r="D72" s="4" t="s">
        <v>237</v>
      </c>
      <c r="J72" s="8"/>
      <c r="K72" s="8"/>
      <c r="L72" s="8"/>
      <c r="M72" s="14"/>
      <c r="N72" s="8"/>
      <c r="Q72" s="180"/>
      <c r="R72" s="2"/>
    </row>
    <row r="73" spans="1:18" s="5" customFormat="1" ht="3.75" customHeight="1" x14ac:dyDescent="0.2">
      <c r="D73" s="4"/>
      <c r="E73" s="4"/>
      <c r="F73" s="4"/>
      <c r="J73" s="8"/>
      <c r="K73" s="8"/>
      <c r="L73" s="8"/>
      <c r="M73" s="14"/>
      <c r="N73" s="8"/>
      <c r="Q73" s="13"/>
      <c r="R73" s="2"/>
    </row>
    <row r="74" spans="1:18" s="5" customFormat="1" x14ac:dyDescent="0.2">
      <c r="B74" s="5" t="s">
        <v>238</v>
      </c>
      <c r="D74" s="4" t="s">
        <v>239</v>
      </c>
      <c r="J74" s="8"/>
      <c r="K74" s="8"/>
      <c r="L74" s="8"/>
      <c r="M74" s="14"/>
      <c r="N74" s="8"/>
      <c r="Q74" s="180"/>
      <c r="R74" s="2"/>
    </row>
    <row r="75" spans="1:18" s="5" customFormat="1" x14ac:dyDescent="0.2">
      <c r="B75" s="4"/>
      <c r="E75" s="4"/>
      <c r="F75" s="4"/>
      <c r="J75" s="8"/>
      <c r="K75" s="8"/>
      <c r="L75" s="8"/>
      <c r="M75" s="14"/>
      <c r="N75" s="8"/>
      <c r="Q75" s="13"/>
      <c r="R75" s="2"/>
    </row>
    <row r="76" spans="1:18" s="3" customFormat="1" x14ac:dyDescent="0.2">
      <c r="A76" s="5"/>
      <c r="B76" s="3" t="s">
        <v>240</v>
      </c>
      <c r="C76" s="4" t="s">
        <v>241</v>
      </c>
      <c r="E76" s="5"/>
      <c r="F76" s="5"/>
      <c r="G76" s="5"/>
      <c r="H76" s="5"/>
      <c r="I76" s="5"/>
      <c r="J76" s="8"/>
      <c r="K76" s="8"/>
      <c r="L76" s="8"/>
      <c r="M76" s="8"/>
      <c r="N76" s="8"/>
      <c r="Q76" s="180"/>
      <c r="R76" s="4"/>
    </row>
    <row r="77" spans="1:18" s="5" customFormat="1" ht="12" thickBot="1" x14ac:dyDescent="0.25">
      <c r="C77" s="4"/>
      <c r="E77" s="4"/>
      <c r="F77" s="4"/>
      <c r="J77" s="8"/>
      <c r="K77" s="8"/>
      <c r="L77" s="8"/>
      <c r="M77" s="14"/>
      <c r="N77" s="8"/>
      <c r="Q77" s="13"/>
      <c r="R77" s="2"/>
    </row>
    <row r="78" spans="1:18" s="3" customFormat="1" ht="12" thickBot="1" x14ac:dyDescent="0.25">
      <c r="A78" s="5"/>
      <c r="B78" s="3" t="s">
        <v>242</v>
      </c>
      <c r="C78" s="5" t="s">
        <v>364</v>
      </c>
      <c r="E78" s="5"/>
      <c r="F78" s="5"/>
      <c r="G78" s="5"/>
      <c r="H78" s="5"/>
      <c r="I78" s="5"/>
      <c r="J78" s="8"/>
      <c r="K78" s="8"/>
      <c r="L78" s="8"/>
      <c r="M78" s="8"/>
      <c r="N78" s="8"/>
      <c r="Q78" s="6">
        <f>Q80+Q82</f>
        <v>0</v>
      </c>
      <c r="R78" s="4"/>
    </row>
    <row r="79" spans="1:18" s="5" customFormat="1" ht="3.75" customHeight="1" x14ac:dyDescent="0.2">
      <c r="B79" s="4"/>
      <c r="E79" s="4"/>
      <c r="F79" s="4"/>
      <c r="J79" s="8"/>
      <c r="K79" s="8"/>
      <c r="L79" s="8"/>
      <c r="M79" s="14"/>
      <c r="N79" s="8"/>
      <c r="Q79" s="13"/>
      <c r="R79" s="2"/>
    </row>
    <row r="80" spans="1:18" s="3" customFormat="1" x14ac:dyDescent="0.2">
      <c r="A80" s="5"/>
      <c r="B80" s="5" t="s">
        <v>243</v>
      </c>
      <c r="D80" s="5" t="s">
        <v>244</v>
      </c>
      <c r="F80" s="5"/>
      <c r="G80" s="5"/>
      <c r="H80" s="5"/>
      <c r="I80" s="5"/>
      <c r="J80" s="8"/>
      <c r="K80" s="8"/>
      <c r="L80" s="8"/>
      <c r="M80" s="8"/>
      <c r="N80" s="8"/>
      <c r="Q80" s="180"/>
      <c r="R80" s="4"/>
    </row>
    <row r="81" spans="1:20" s="5" customFormat="1" ht="3.75" customHeight="1" x14ac:dyDescent="0.2">
      <c r="B81" s="4"/>
      <c r="F81" s="4"/>
      <c r="J81" s="8"/>
      <c r="K81" s="8"/>
      <c r="L81" s="8"/>
      <c r="M81" s="14"/>
      <c r="N81" s="8"/>
      <c r="Q81" s="13"/>
      <c r="R81" s="2"/>
    </row>
    <row r="82" spans="1:20" s="3" customFormat="1" x14ac:dyDescent="0.2">
      <c r="A82" s="5"/>
      <c r="B82" s="5" t="s">
        <v>243</v>
      </c>
      <c r="D82" s="5" t="s">
        <v>245</v>
      </c>
      <c r="F82" s="5"/>
      <c r="G82" s="5"/>
      <c r="H82" s="5"/>
      <c r="I82" s="5"/>
      <c r="J82" s="8"/>
      <c r="K82" s="8"/>
      <c r="L82" s="8"/>
      <c r="M82" s="8"/>
      <c r="N82" s="8"/>
      <c r="Q82" s="180"/>
      <c r="R82" s="4"/>
    </row>
    <row r="83" spans="1:20" s="3" customFormat="1" x14ac:dyDescent="0.2">
      <c r="A83" s="5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Q83" s="5"/>
      <c r="R83" s="4"/>
    </row>
    <row r="84" spans="1:20" s="3" customFormat="1" x14ac:dyDescent="0.2">
      <c r="A84" s="5"/>
      <c r="B84" s="3" t="s">
        <v>374</v>
      </c>
      <c r="C84" s="4" t="s">
        <v>246</v>
      </c>
      <c r="D84" s="5"/>
      <c r="E84" s="5"/>
      <c r="F84" s="5"/>
      <c r="G84" s="5"/>
      <c r="H84" s="5"/>
      <c r="I84" s="5"/>
      <c r="J84" s="5"/>
      <c r="K84" s="5"/>
      <c r="L84" s="5"/>
      <c r="M84" s="5" t="s">
        <v>283</v>
      </c>
      <c r="N84" s="5"/>
      <c r="Q84" s="180"/>
      <c r="R84" s="4"/>
    </row>
    <row r="85" spans="1:20" s="5" customFormat="1" ht="3.75" customHeight="1" x14ac:dyDescent="0.2">
      <c r="C85" s="4"/>
      <c r="E85" s="4"/>
      <c r="F85" s="4"/>
      <c r="J85" s="8"/>
      <c r="K85" s="8"/>
      <c r="L85" s="8"/>
      <c r="M85" s="14"/>
      <c r="N85" s="8"/>
      <c r="Q85" s="13"/>
      <c r="R85" s="2"/>
    </row>
    <row r="86" spans="1:20" s="3" customFormat="1" x14ac:dyDescent="0.2">
      <c r="A86" s="5"/>
      <c r="B86" s="3" t="s">
        <v>249</v>
      </c>
      <c r="C86" s="4" t="s">
        <v>247</v>
      </c>
      <c r="D86" s="5"/>
      <c r="E86" s="5"/>
      <c r="F86" s="5"/>
      <c r="G86" s="5"/>
      <c r="H86" s="5"/>
      <c r="I86" s="5"/>
      <c r="J86" s="5"/>
      <c r="K86" s="5"/>
      <c r="L86" s="5"/>
      <c r="M86" s="5" t="s">
        <v>283</v>
      </c>
      <c r="N86" s="5"/>
      <c r="Q86" s="180"/>
      <c r="R86" s="4"/>
    </row>
    <row r="87" spans="1:20" s="5" customFormat="1" ht="3.75" customHeight="1" x14ac:dyDescent="0.2">
      <c r="C87" s="4"/>
      <c r="E87" s="4"/>
      <c r="F87" s="4"/>
      <c r="J87" s="8"/>
      <c r="K87" s="8"/>
      <c r="L87" s="8"/>
      <c r="M87" s="14"/>
      <c r="N87" s="8"/>
      <c r="Q87" s="13"/>
      <c r="R87" s="2"/>
    </row>
    <row r="88" spans="1:20" s="3" customFormat="1" x14ac:dyDescent="0.2">
      <c r="A88" s="5"/>
      <c r="B88" s="3" t="s">
        <v>369</v>
      </c>
      <c r="C88" s="4" t="s">
        <v>248</v>
      </c>
      <c r="D88" s="5"/>
      <c r="E88" s="5"/>
      <c r="F88" s="5"/>
      <c r="G88" s="5"/>
      <c r="H88" s="5"/>
      <c r="I88" s="5"/>
      <c r="J88" s="5"/>
      <c r="K88" s="5"/>
      <c r="L88" s="5"/>
      <c r="M88" s="5" t="s">
        <v>283</v>
      </c>
      <c r="N88" s="5"/>
      <c r="Q88" s="180"/>
      <c r="R88" s="4"/>
    </row>
    <row r="89" spans="1:20" s="3" customFormat="1" x14ac:dyDescent="0.2">
      <c r="A89" s="5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4"/>
    </row>
    <row r="90" spans="1:20" s="3" customFormat="1" x14ac:dyDescent="0.2">
      <c r="A90" s="5"/>
      <c r="B90" s="2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4"/>
    </row>
    <row r="91" spans="1:20" s="3" customFormat="1" ht="12" thickBot="1" x14ac:dyDescent="0.25">
      <c r="A91" s="5"/>
      <c r="B91" s="179" t="s">
        <v>280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4"/>
    </row>
    <row r="92" spans="1:20" ht="12" thickBot="1" x14ac:dyDescent="0.25">
      <c r="B92" s="178"/>
      <c r="D92" s="2" t="s">
        <v>279</v>
      </c>
      <c r="H92" s="177"/>
      <c r="T92" s="1"/>
    </row>
    <row r="93" spans="1:20" ht="12" thickBot="1" x14ac:dyDescent="0.25">
      <c r="B93" s="176"/>
      <c r="D93" s="2" t="s">
        <v>278</v>
      </c>
      <c r="F93" s="21"/>
      <c r="H93" s="21"/>
      <c r="T93" s="1"/>
    </row>
    <row r="94" spans="1:20" ht="12.75" customHeight="1" x14ac:dyDescent="0.2">
      <c r="B94" s="175" t="s">
        <v>277</v>
      </c>
      <c r="D94" s="5" t="s">
        <v>363</v>
      </c>
      <c r="E94" s="174"/>
      <c r="F94" s="174"/>
      <c r="G94" s="174"/>
      <c r="H94" s="174"/>
      <c r="I94" s="174"/>
      <c r="J94" s="174"/>
      <c r="T94" s="1"/>
    </row>
    <row r="95" spans="1:20" s="3" customFormat="1" ht="12.75" customHeight="1" x14ac:dyDescent="0.2">
      <c r="A95" s="5"/>
      <c r="B95" s="11" t="s">
        <v>276</v>
      </c>
      <c r="C95" s="5"/>
      <c r="D95" s="5" t="s">
        <v>362</v>
      </c>
      <c r="E95" s="4"/>
      <c r="F95" s="12"/>
      <c r="G95" s="12"/>
      <c r="H95" s="12"/>
      <c r="I95" s="12"/>
      <c r="J95" s="12"/>
      <c r="K95" s="5"/>
      <c r="L95" s="5"/>
      <c r="M95" s="5"/>
      <c r="N95" s="5"/>
      <c r="O95" s="5"/>
    </row>
    <row r="96" spans="1:20" s="5" customFormat="1" x14ac:dyDescent="0.2">
      <c r="B96" s="11" t="s">
        <v>275</v>
      </c>
      <c r="C96" s="173"/>
      <c r="D96" s="5" t="s">
        <v>361</v>
      </c>
      <c r="E96" s="4"/>
    </row>
    <row r="97" spans="2:5" s="5" customFormat="1" x14ac:dyDescent="0.2">
      <c r="B97" s="11" t="s">
        <v>274</v>
      </c>
      <c r="C97" s="173"/>
      <c r="D97" s="5" t="s">
        <v>360</v>
      </c>
      <c r="E97" s="4"/>
    </row>
    <row r="98" spans="2:5" s="5" customFormat="1" x14ac:dyDescent="0.2">
      <c r="B98" s="11" t="s">
        <v>273</v>
      </c>
      <c r="C98" s="173"/>
      <c r="D98" s="5" t="s">
        <v>359</v>
      </c>
      <c r="E98" s="4"/>
    </row>
    <row r="99" spans="2:5" s="5" customFormat="1" x14ac:dyDescent="0.2">
      <c r="C99" s="173"/>
      <c r="D99" s="5" t="s">
        <v>358</v>
      </c>
      <c r="E99" s="4"/>
    </row>
    <row r="100" spans="2:5" s="5" customFormat="1" x14ac:dyDescent="0.2">
      <c r="B100" s="11"/>
      <c r="C100" s="173"/>
      <c r="D100" s="5" t="s">
        <v>357</v>
      </c>
      <c r="E100" s="4"/>
    </row>
    <row r="101" spans="2:5" s="5" customFormat="1" x14ac:dyDescent="0.2">
      <c r="B101" s="11"/>
      <c r="C101" s="173"/>
      <c r="D101" s="5" t="s">
        <v>356</v>
      </c>
      <c r="E101" s="4"/>
    </row>
    <row r="102" spans="2:5" s="5" customFormat="1" x14ac:dyDescent="0.2">
      <c r="B102" s="11" t="s">
        <v>272</v>
      </c>
      <c r="C102" s="173"/>
      <c r="D102" s="5" t="s">
        <v>355</v>
      </c>
      <c r="E102" s="4"/>
    </row>
    <row r="103" spans="2:5" s="5" customFormat="1" x14ac:dyDescent="0.2">
      <c r="B103" s="11"/>
      <c r="C103" s="173"/>
      <c r="D103" s="19" t="s">
        <v>354</v>
      </c>
      <c r="E103" s="4"/>
    </row>
    <row r="104" spans="2:5" s="5" customFormat="1" x14ac:dyDescent="0.2">
      <c r="B104" s="11"/>
      <c r="C104" s="173"/>
      <c r="D104" s="19" t="s">
        <v>353</v>
      </c>
      <c r="E104" s="4"/>
    </row>
    <row r="105" spans="2:5" s="5" customFormat="1" x14ac:dyDescent="0.2">
      <c r="B105" s="11"/>
      <c r="C105" s="173"/>
      <c r="D105" s="19" t="s">
        <v>352</v>
      </c>
      <c r="E105" s="4"/>
    </row>
    <row r="106" spans="2:5" s="5" customFormat="1" x14ac:dyDescent="0.2">
      <c r="B106" s="11"/>
      <c r="C106" s="173"/>
    </row>
    <row r="107" spans="2:5" s="5" customFormat="1" hidden="1" x14ac:dyDescent="0.2">
      <c r="E107" s="4"/>
    </row>
    <row r="108" spans="2:5" s="5" customFormat="1" hidden="1" x14ac:dyDescent="0.2">
      <c r="E108" s="4"/>
    </row>
    <row r="109" spans="2:5" s="5" customFormat="1" hidden="1" x14ac:dyDescent="0.2">
      <c r="E109" s="4"/>
    </row>
    <row r="110" spans="2:5" s="5" customFormat="1" hidden="1" x14ac:dyDescent="0.2">
      <c r="E110" s="4"/>
    </row>
    <row r="111" spans="2:5" s="5" customFormat="1" hidden="1" x14ac:dyDescent="0.2">
      <c r="E111" s="4"/>
    </row>
    <row r="112" spans="2:5" s="5" customFormat="1" hidden="1" x14ac:dyDescent="0.2">
      <c r="E112" s="4"/>
    </row>
    <row r="113" spans="5:5" s="5" customFormat="1" hidden="1" x14ac:dyDescent="0.2">
      <c r="E113" s="4"/>
    </row>
    <row r="114" spans="5:5" s="5" customFormat="1" hidden="1" x14ac:dyDescent="0.2">
      <c r="E114" s="4"/>
    </row>
    <row r="115" spans="5:5" s="5" customFormat="1" hidden="1" x14ac:dyDescent="0.2">
      <c r="E115" s="4"/>
    </row>
    <row r="116" spans="5:5" s="5" customFormat="1" hidden="1" x14ac:dyDescent="0.2">
      <c r="E116" s="4"/>
    </row>
    <row r="117" spans="5:5" s="5" customFormat="1" hidden="1" x14ac:dyDescent="0.2">
      <c r="E117" s="4"/>
    </row>
    <row r="118" spans="5:5" s="5" customFormat="1" hidden="1" x14ac:dyDescent="0.2">
      <c r="E118" s="4"/>
    </row>
    <row r="119" spans="5:5" s="5" customFormat="1" hidden="1" x14ac:dyDescent="0.2">
      <c r="E119" s="4"/>
    </row>
    <row r="120" spans="5:5" s="3" customFormat="1" hidden="1" x14ac:dyDescent="0.2">
      <c r="E120" s="4"/>
    </row>
    <row r="121" spans="5:5" s="3" customFormat="1" hidden="1" x14ac:dyDescent="0.2">
      <c r="E121" s="4"/>
    </row>
    <row r="122" spans="5:5" s="3" customFormat="1" hidden="1" x14ac:dyDescent="0.2">
      <c r="E122" s="4"/>
    </row>
    <row r="123" spans="5:5" s="3" customFormat="1" hidden="1" x14ac:dyDescent="0.2">
      <c r="E123" s="4"/>
    </row>
    <row r="124" spans="5:5" s="3" customFormat="1" hidden="1" x14ac:dyDescent="0.2">
      <c r="E124" s="4"/>
    </row>
    <row r="125" spans="5:5" s="3" customFormat="1" hidden="1" x14ac:dyDescent="0.2">
      <c r="E125" s="4"/>
    </row>
    <row r="126" spans="5:5" s="3" customFormat="1" hidden="1" x14ac:dyDescent="0.2">
      <c r="E126" s="4"/>
    </row>
    <row r="127" spans="5:5" s="3" customFormat="1" hidden="1" x14ac:dyDescent="0.2">
      <c r="E127" s="4"/>
    </row>
    <row r="128" spans="5:5" s="3" customFormat="1" hidden="1" x14ac:dyDescent="0.2">
      <c r="E128" s="4"/>
    </row>
    <row r="129" spans="5:5" s="3" customFormat="1" hidden="1" x14ac:dyDescent="0.2">
      <c r="E129" s="4"/>
    </row>
    <row r="130" spans="5:5" s="3" customFormat="1" hidden="1" x14ac:dyDescent="0.2">
      <c r="E130" s="4"/>
    </row>
    <row r="131" spans="5:5" s="3" customFormat="1" hidden="1" x14ac:dyDescent="0.2">
      <c r="E131" s="4"/>
    </row>
    <row r="132" spans="5:5" s="3" customFormat="1" hidden="1" x14ac:dyDescent="0.2"/>
    <row r="133" spans="5:5" s="3" customFormat="1" hidden="1" x14ac:dyDescent="0.2"/>
    <row r="134" spans="5:5" s="3" customFormat="1" hidden="1" x14ac:dyDescent="0.2"/>
    <row r="135" spans="5:5" s="3" customFormat="1" hidden="1" x14ac:dyDescent="0.2"/>
    <row r="136" spans="5:5" s="3" customFormat="1" hidden="1" x14ac:dyDescent="0.2"/>
    <row r="137" spans="5:5" s="3" customFormat="1" hidden="1" x14ac:dyDescent="0.2"/>
    <row r="138" spans="5:5" s="3" customFormat="1" hidden="1" x14ac:dyDescent="0.2"/>
    <row r="139" spans="5:5" s="3" customFormat="1" hidden="1" x14ac:dyDescent="0.2"/>
    <row r="140" spans="5:5" s="3" customFormat="1" hidden="1" x14ac:dyDescent="0.2"/>
    <row r="141" spans="5:5" s="3" customFormat="1" hidden="1" x14ac:dyDescent="0.2"/>
    <row r="142" spans="5:5" s="3" customFormat="1" hidden="1" x14ac:dyDescent="0.2"/>
    <row r="143" spans="5:5" s="3" customFormat="1" hidden="1" x14ac:dyDescent="0.2"/>
    <row r="144" spans="5:5" s="3" customFormat="1" hidden="1" x14ac:dyDescent="0.2"/>
    <row r="145" s="3" customFormat="1" hidden="1" x14ac:dyDescent="0.2"/>
    <row r="146" s="3" customFormat="1" hidden="1" x14ac:dyDescent="0.2"/>
    <row r="147" s="3" customFormat="1" hidden="1" x14ac:dyDescent="0.2"/>
    <row r="148" s="3" customFormat="1" hidden="1" x14ac:dyDescent="0.2"/>
    <row r="149" s="3" customFormat="1" hidden="1" x14ac:dyDescent="0.2"/>
    <row r="150" s="3" customFormat="1" hidden="1" x14ac:dyDescent="0.2"/>
    <row r="151" s="3" customFormat="1" hidden="1" x14ac:dyDescent="0.2"/>
    <row r="152" s="3" customFormat="1" hidden="1" x14ac:dyDescent="0.2"/>
    <row r="153" s="3" customFormat="1" hidden="1" x14ac:dyDescent="0.2"/>
    <row r="154" s="3" customFormat="1" hidden="1" x14ac:dyDescent="0.2"/>
    <row r="155" s="3" customFormat="1" hidden="1" x14ac:dyDescent="0.2"/>
    <row r="156" s="3" customFormat="1" hidden="1" x14ac:dyDescent="0.2"/>
    <row r="157" s="3" customFormat="1" hidden="1" x14ac:dyDescent="0.2"/>
    <row r="158" s="3" customFormat="1" hidden="1" x14ac:dyDescent="0.2"/>
    <row r="159" s="3" customFormat="1" hidden="1" x14ac:dyDescent="0.2"/>
    <row r="160" s="3" customFormat="1" hidden="1" x14ac:dyDescent="0.2"/>
    <row r="161" s="3" customFormat="1" hidden="1" x14ac:dyDescent="0.2"/>
    <row r="162" s="3" customFormat="1" hidden="1" x14ac:dyDescent="0.2"/>
    <row r="163" s="3" customFormat="1" hidden="1" x14ac:dyDescent="0.2"/>
    <row r="164" s="3" customFormat="1" hidden="1" x14ac:dyDescent="0.2"/>
    <row r="165" s="3" customFormat="1" hidden="1" x14ac:dyDescent="0.2"/>
    <row r="166" s="3" customFormat="1" hidden="1" x14ac:dyDescent="0.2"/>
    <row r="167" s="3" customFormat="1" hidden="1" x14ac:dyDescent="0.2"/>
    <row r="168" s="3" customFormat="1" hidden="1" x14ac:dyDescent="0.2"/>
    <row r="169" s="3" customFormat="1" hidden="1" x14ac:dyDescent="0.2"/>
    <row r="170" s="3" customFormat="1" hidden="1" x14ac:dyDescent="0.2"/>
    <row r="171" s="3" customFormat="1" hidden="1" x14ac:dyDescent="0.2"/>
    <row r="172" s="3" customFormat="1" hidden="1" x14ac:dyDescent="0.2"/>
    <row r="173" s="3" customFormat="1" hidden="1" x14ac:dyDescent="0.2"/>
    <row r="174" s="3" customFormat="1" hidden="1" x14ac:dyDescent="0.2"/>
    <row r="175" s="3" customFormat="1" hidden="1" x14ac:dyDescent="0.2"/>
    <row r="176" s="3" customFormat="1" hidden="1" x14ac:dyDescent="0.2"/>
    <row r="177" spans="1:20" s="3" customFormat="1" hidden="1" x14ac:dyDescent="0.2"/>
    <row r="178" spans="1:20" s="3" customFormat="1" hidden="1" x14ac:dyDescent="0.2"/>
    <row r="179" spans="1:20" s="3" customFormat="1" hidden="1" x14ac:dyDescent="0.2"/>
    <row r="180" spans="1:20" s="3" customFormat="1" hidden="1" x14ac:dyDescent="0.2"/>
    <row r="181" spans="1:20" s="3" customFormat="1" hidden="1" x14ac:dyDescent="0.2"/>
    <row r="182" spans="1:20" s="3" customFormat="1" hidden="1" x14ac:dyDescent="0.2"/>
    <row r="183" spans="1:20" s="3" customFormat="1" hidden="1" x14ac:dyDescent="0.2"/>
    <row r="184" spans="1:20" s="3" customFormat="1" hidden="1" x14ac:dyDescent="0.2"/>
    <row r="185" spans="1:20" s="3" customFormat="1" hidden="1" x14ac:dyDescent="0.2"/>
    <row r="186" spans="1:20" s="3" customFormat="1" hidden="1" x14ac:dyDescent="0.2"/>
    <row r="187" spans="1:20" s="3" customFormat="1" hidden="1" x14ac:dyDescent="0.2"/>
    <row r="188" spans="1:20" s="3" customFormat="1" hidden="1" x14ac:dyDescent="0.2"/>
    <row r="189" spans="1:20" s="3" customFormat="1" x14ac:dyDescent="0.2"/>
    <row r="190" spans="1:20" hidden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T190" s="1"/>
    </row>
    <row r="191" spans="1:20" hidden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T191" s="1"/>
    </row>
    <row r="192" spans="1:20" hidden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T192" s="1"/>
    </row>
    <row r="193" spans="1:20" hidden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T193" s="1"/>
    </row>
    <row r="194" spans="1:20" hidden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T194" s="1"/>
    </row>
    <row r="195" spans="1:20" hidden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T195" s="1"/>
    </row>
    <row r="196" spans="1:20" hidden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T196" s="1"/>
    </row>
    <row r="197" spans="1:20" hidden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T197" s="1"/>
    </row>
    <row r="198" spans="1:20" hidden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T198" s="1"/>
    </row>
    <row r="199" spans="1:20" hidden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T199" s="1"/>
    </row>
    <row r="200" spans="1:20" hidden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T200" s="1"/>
    </row>
    <row r="201" spans="1:20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T201" s="1"/>
    </row>
    <row r="202" spans="1:20" hidden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T202" s="1"/>
    </row>
    <row r="203" spans="1:20" hidden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T203" s="1"/>
    </row>
    <row r="204" spans="1:20" hidden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T204" s="1"/>
    </row>
    <row r="205" spans="1:20" hidden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T205" s="1"/>
    </row>
    <row r="206" spans="1:20" hidden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T206" s="1"/>
    </row>
    <row r="207" spans="1:20" hidden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T207" s="1"/>
    </row>
    <row r="208" spans="1:20" hidden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T208" s="1"/>
    </row>
    <row r="209" spans="1:20" hidden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T209" s="1"/>
    </row>
    <row r="210" spans="1:20" hidden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T210" s="1"/>
    </row>
    <row r="211" spans="1:20" hidden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T211" s="1"/>
    </row>
    <row r="212" spans="1:20" hidden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T212" s="1"/>
    </row>
    <row r="213" spans="1:20" hidden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T213" s="1"/>
    </row>
    <row r="214" spans="1:20" hidden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T214" s="1"/>
    </row>
    <row r="215" spans="1:20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T215" s="1"/>
    </row>
    <row r="216" spans="1:20" hidden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T216" s="1"/>
    </row>
    <row r="217" spans="1:20" hidden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T217" s="1"/>
    </row>
    <row r="218" spans="1:20" hidden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T218" s="1"/>
    </row>
    <row r="219" spans="1:20" hidden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T219" s="1"/>
    </row>
    <row r="220" spans="1:20" hidden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T220" s="1"/>
    </row>
    <row r="221" spans="1:20" hidden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T221" s="1"/>
    </row>
    <row r="222" spans="1:20" hidden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T222" s="1"/>
    </row>
    <row r="223" spans="1:20" hidden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T223" s="1"/>
    </row>
    <row r="224" spans="1:20" hidden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T224" s="1"/>
    </row>
    <row r="225" spans="1:20" hidden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T225" s="1"/>
    </row>
    <row r="226" spans="1:20" hidden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T226" s="1"/>
    </row>
    <row r="227" spans="1:20" hidden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T227" s="1"/>
    </row>
    <row r="228" spans="1:20" hidden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T228" s="1"/>
    </row>
    <row r="229" spans="1:20" hidden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T229" s="1"/>
    </row>
    <row r="230" spans="1:20" hidden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T230" s="1"/>
    </row>
    <row r="231" spans="1:20" hidden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T231" s="1"/>
    </row>
    <row r="232" spans="1:20" hidden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T232" s="1"/>
    </row>
    <row r="233" spans="1:20" hidden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T233" s="1"/>
    </row>
    <row r="234" spans="1:20" hidden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T234" s="1"/>
    </row>
    <row r="235" spans="1:20" hidden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T235" s="1"/>
    </row>
    <row r="236" spans="1:20" hidden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T236" s="1"/>
    </row>
    <row r="237" spans="1:20" hidden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T237" s="1"/>
    </row>
    <row r="238" spans="1:20" hidden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T238" s="1"/>
    </row>
    <row r="239" spans="1:20" hidden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T239" s="1"/>
    </row>
    <row r="240" spans="1:20" hidden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T240" s="1"/>
    </row>
    <row r="241" spans="1:20" hidden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T241" s="1"/>
    </row>
    <row r="242" spans="1:20" hidden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T242" s="1"/>
    </row>
    <row r="243" spans="1:20" hidden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T243" s="1"/>
    </row>
    <row r="244" spans="1:20" hidden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T244" s="1"/>
    </row>
    <row r="245" spans="1:20" hidden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T245" s="1"/>
    </row>
    <row r="246" spans="1:20" hidden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T246" s="1"/>
    </row>
    <row r="247" spans="1:20" hidden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T247" s="1"/>
    </row>
    <row r="248" spans="1:20" hidden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T248" s="1"/>
    </row>
    <row r="249" spans="1:20" hidden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T249" s="1"/>
    </row>
    <row r="250" spans="1:20" hidden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T250" s="1"/>
    </row>
    <row r="251" spans="1:20" hidden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T251" s="1"/>
    </row>
    <row r="252" spans="1:20" hidden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T252" s="1"/>
    </row>
    <row r="253" spans="1:20" hidden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T253" s="1"/>
    </row>
    <row r="254" spans="1:20" hidden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T254" s="1"/>
    </row>
    <row r="255" spans="1:20" hidden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T255" s="1"/>
    </row>
    <row r="256" spans="1:20" hidden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T256" s="1"/>
    </row>
    <row r="257" spans="1:20" hidden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T257" s="1"/>
    </row>
    <row r="258" spans="1:20" hidden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T258" s="1"/>
    </row>
    <row r="259" spans="1:20" hidden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T259" s="1"/>
    </row>
    <row r="260" spans="1:20" hidden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T260" s="1"/>
    </row>
    <row r="261" spans="1:20" hidden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T261" s="1"/>
    </row>
    <row r="262" spans="1:20" hidden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T262" s="1"/>
    </row>
    <row r="263" spans="1:20" hidden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T263" s="1"/>
    </row>
    <row r="264" spans="1:20" hidden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T264" s="1"/>
    </row>
    <row r="265" spans="1:2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T265" s="1"/>
    </row>
    <row r="266" spans="1:20" hidden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T266" s="1"/>
    </row>
    <row r="267" spans="1:20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T267" s="1"/>
    </row>
    <row r="268" spans="1:20" hidden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T268" s="1"/>
    </row>
    <row r="269" spans="1:20" hidden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T269" s="1"/>
    </row>
    <row r="270" spans="1:20" hidden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T270" s="1"/>
    </row>
    <row r="271" spans="1:20" hidden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T271" s="1"/>
    </row>
    <row r="272" spans="1:20" hidden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T272" s="1"/>
    </row>
    <row r="273" spans="1:20" hidden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T273" s="1"/>
    </row>
    <row r="274" spans="1:20" hidden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T274" s="1"/>
    </row>
    <row r="275" spans="1:20" hidden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T275" s="1"/>
    </row>
    <row r="276" spans="1:20" hidden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T276" s="1"/>
    </row>
    <row r="277" spans="1:20" hidden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T277" s="1"/>
    </row>
    <row r="278" spans="1:20" hidden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T278" s="1"/>
    </row>
    <row r="279" spans="1:20" hidden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T279" s="1"/>
    </row>
    <row r="280" spans="1:20" hidden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T280" s="1"/>
    </row>
    <row r="281" spans="1:20" hidden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T281" s="1"/>
    </row>
    <row r="282" spans="1:20" hidden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T282" s="1"/>
    </row>
    <row r="283" spans="1:20" hidden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T283" s="1"/>
    </row>
    <row r="284" spans="1:20" hidden="1" x14ac:dyDescent="0.2"/>
    <row r="285" spans="1:20" x14ac:dyDescent="0.2"/>
    <row r="286" spans="1:20" x14ac:dyDescent="0.2"/>
    <row r="287" spans="1:20" x14ac:dyDescent="0.2"/>
    <row r="288" spans="1:20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</sheetData>
  <sheetProtection algorithmName="SHA-512" hashValue="A3SqR35bWeTMZ6X3qEHxE00gl3hNuKDlnEKbyw0MUMzA0uePoHQpADzCsnn2O+udq3ILw4H71TjQrspI70t90A==" saltValue="ZMiHtBOHUtMHlxxHVTYIZw==" spinCount="100000" sheet="1" objects="1" scenarios="1"/>
  <mergeCells count="4">
    <mergeCell ref="J5:J6"/>
    <mergeCell ref="M5:M6"/>
    <mergeCell ref="O5:O6"/>
    <mergeCell ref="Q5:Q6"/>
  </mergeCells>
  <dataValidations count="1">
    <dataValidation allowBlank="1" showErrorMessage="1" sqref="Q1"/>
  </dataValidations>
  <pageMargins left="0.34" right="0.34" top="0.5" bottom="0.4" header="0.2" footer="0.2"/>
  <pageSetup paperSize="9" scale="85" orientation="portrait" r:id="rId1"/>
  <headerFooter alignWithMargins="0">
    <oddFooter>&amp;L&amp;8&amp;A&amp;R&amp;8&amp;P of &amp;N</oddFooter>
  </headerFooter>
  <rowBreaks count="1" manualBreakCount="1">
    <brk id="52" max="17" man="1"/>
  </rowBreaks>
  <colBreaks count="1" manualBreakCount="1">
    <brk id="17" max="140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view="pageBreakPreview" zoomScaleNormal="100" zoomScaleSheetLayoutView="100" workbookViewId="0">
      <selection activeCell="B4" sqref="B4"/>
    </sheetView>
  </sheetViews>
  <sheetFormatPr defaultRowHeight="15" x14ac:dyDescent="0.25"/>
  <cols>
    <col min="1" max="1" width="5.42578125" customWidth="1"/>
    <col min="2" max="2" width="42.140625" bestFit="1" customWidth="1"/>
    <col min="3" max="3" width="10.7109375" style="382" hidden="1" customWidth="1"/>
    <col min="4" max="4" width="15.5703125" customWidth="1"/>
  </cols>
  <sheetData>
    <row r="1" spans="1:15" ht="15.75" thickBot="1" x14ac:dyDescent="0.3">
      <c r="A1" s="378"/>
      <c r="B1" s="379" t="s">
        <v>410</v>
      </c>
      <c r="C1" s="2"/>
    </row>
    <row r="2" spans="1:15" ht="15.75" thickBot="1" x14ac:dyDescent="0.3">
      <c r="B2" s="380" t="s">
        <v>560</v>
      </c>
      <c r="C2" s="5"/>
      <c r="D2" s="381" t="str">
        <f>IF('Sec A1 Balance Sheet'!$J$1=0," ",'Sec A1 Balance Sheet'!$J$1)</f>
        <v>USD '000</v>
      </c>
      <c r="E2" s="2"/>
    </row>
    <row r="3" spans="1:15" x14ac:dyDescent="0.25">
      <c r="B3" s="380"/>
      <c r="C3" s="5"/>
      <c r="D3" s="5"/>
      <c r="E3" s="2"/>
    </row>
    <row r="4" spans="1:15" ht="15.75" thickBot="1" x14ac:dyDescent="0.3">
      <c r="B4" s="382"/>
      <c r="C4" s="383"/>
    </row>
    <row r="5" spans="1:15" ht="15.75" thickBot="1" x14ac:dyDescent="0.3">
      <c r="A5">
        <v>1</v>
      </c>
      <c r="B5" t="s">
        <v>558</v>
      </c>
      <c r="C5" s="383"/>
      <c r="D5" s="385" t="str">
        <f>IFERROR(SUM('Sec A1 Balance Sheet'!J7:J11)/SUM('Sec A1 Balance Sheet'!J23:J24),"---")</f>
        <v>---</v>
      </c>
    </row>
    <row r="6" spans="1:15" ht="15.75" thickBot="1" x14ac:dyDescent="0.3">
      <c r="A6">
        <v>2</v>
      </c>
      <c r="B6" t="s">
        <v>559</v>
      </c>
      <c r="C6" s="383"/>
      <c r="D6" s="385" t="str">
        <f>IFERROR(SUM('Sec A1 Balance Sheet'!J7:J11)/(SUM('Sec A1 Balance Sheet'!J23:J24)-'Sec C5 Related Party LE'!Q15),"---")</f>
        <v>---</v>
      </c>
    </row>
    <row r="8" spans="1:15" ht="15.75" customHeight="1" x14ac:dyDescent="0.25"/>
    <row r="10" spans="1:15" x14ac:dyDescent="0.25">
      <c r="E10" s="2"/>
      <c r="F10" s="2"/>
      <c r="G10" s="5"/>
      <c r="H10" s="5"/>
      <c r="I10" s="2"/>
      <c r="J10" s="2"/>
      <c r="K10" s="2"/>
      <c r="L10" s="2"/>
      <c r="M10" s="2"/>
    </row>
    <row r="11" spans="1:15" x14ac:dyDescent="0.25">
      <c r="E11" s="2"/>
      <c r="F11" s="2"/>
      <c r="G11" s="2"/>
      <c r="H11" s="2"/>
      <c r="I11" s="2"/>
      <c r="J11" s="2"/>
      <c r="K11" s="2"/>
      <c r="L11" s="2"/>
      <c r="M11" s="2"/>
      <c r="N11" s="21"/>
      <c r="O11" s="5"/>
    </row>
    <row r="12" spans="1:15" x14ac:dyDescent="0.25">
      <c r="A12" s="380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1"/>
      <c r="O12" s="5"/>
    </row>
  </sheetData>
  <sheetProtection algorithmName="SHA-512" hashValue="GXFdBFWsE6D2GhMjYb8H2A9oB2xGo/qMEkVCcVvnzCP2ahTmb9cQgL7vLqWnpx2Xdrw8RlG+ot0msAhRb+1HrQ==" saltValue="hLIugxi/5XD8MTVVF5cvUA==" spinCount="100000" sheet="1" objects="1" scenarios="1"/>
  <dataValidations count="1">
    <dataValidation allowBlank="1" showErrorMessage="1" sqref="D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63"/>
  <sheetViews>
    <sheetView showGridLines="0" view="pageBreakPreview" zoomScaleNormal="100" zoomScaleSheetLayoutView="100" workbookViewId="0">
      <selection activeCell="J1" sqref="J1"/>
    </sheetView>
  </sheetViews>
  <sheetFormatPr defaultColWidth="0" defaultRowHeight="11.25" zeroHeight="1" x14ac:dyDescent="0.2"/>
  <cols>
    <col min="1" max="1" width="2.140625" style="37" customWidth="1"/>
    <col min="2" max="2" width="5.7109375" style="37" customWidth="1"/>
    <col min="3" max="4" width="2.140625" style="37" customWidth="1"/>
    <col min="5" max="6" width="18.7109375" style="37" customWidth="1"/>
    <col min="7" max="7" width="8.140625" style="37" customWidth="1"/>
    <col min="8" max="8" width="7.28515625" style="37" customWidth="1"/>
    <col min="9" max="9" width="5.42578125" style="37" customWidth="1"/>
    <col min="10" max="10" width="14.28515625" style="37" customWidth="1"/>
    <col min="11" max="11" width="2.140625" style="39" customWidth="1"/>
    <col min="12" max="12" width="33.5703125" style="37" hidden="1" customWidth="1"/>
    <col min="13" max="13" width="4.85546875" style="37" customWidth="1"/>
    <col min="14" max="16383" width="9.140625" style="37" hidden="1"/>
    <col min="16384" max="16384" width="8.7109375" style="37" hidden="1"/>
  </cols>
  <sheetData>
    <row r="1" spans="2:15" ht="13.5" thickBot="1" x14ac:dyDescent="0.3">
      <c r="B1" s="26" t="s">
        <v>313</v>
      </c>
      <c r="I1" s="28" t="s">
        <v>270</v>
      </c>
      <c r="J1" s="69" t="s">
        <v>311</v>
      </c>
    </row>
    <row r="2" spans="2:15" ht="12.75" x14ac:dyDescent="0.25">
      <c r="B2" s="26" t="s">
        <v>557</v>
      </c>
      <c r="N2" s="37" t="s">
        <v>312</v>
      </c>
    </row>
    <row r="3" spans="2:15" ht="12.75" x14ac:dyDescent="0.25">
      <c r="B3" s="26"/>
      <c r="N3" s="37" t="s">
        <v>311</v>
      </c>
    </row>
    <row r="4" spans="2:15" x14ac:dyDescent="0.2"/>
    <row r="5" spans="2:15" x14ac:dyDescent="0.2">
      <c r="B5" s="63" t="s">
        <v>277</v>
      </c>
      <c r="C5" s="62" t="s">
        <v>0</v>
      </c>
      <c r="D5" s="61"/>
      <c r="E5" s="61"/>
      <c r="F5" s="61"/>
      <c r="G5" s="61"/>
      <c r="H5" s="61"/>
      <c r="I5" s="61"/>
      <c r="J5" s="59"/>
      <c r="K5" s="60"/>
      <c r="L5" s="59" t="s">
        <v>310</v>
      </c>
      <c r="N5" s="32"/>
      <c r="O5" s="32"/>
    </row>
    <row r="6" spans="2:15" x14ac:dyDescent="0.2">
      <c r="B6" s="38"/>
      <c r="J6" s="68"/>
      <c r="N6" s="32"/>
      <c r="O6" s="32"/>
    </row>
    <row r="7" spans="2:15" x14ac:dyDescent="0.2">
      <c r="B7" s="56" t="s">
        <v>1</v>
      </c>
      <c r="C7" s="37" t="s">
        <v>470</v>
      </c>
      <c r="J7" s="9"/>
      <c r="L7" s="55"/>
      <c r="N7" s="32"/>
      <c r="O7" s="32"/>
    </row>
    <row r="8" spans="2:15" x14ac:dyDescent="0.2">
      <c r="B8" s="56" t="s">
        <v>2</v>
      </c>
      <c r="C8" s="37" t="s">
        <v>4</v>
      </c>
      <c r="J8" s="9"/>
      <c r="L8" s="55"/>
      <c r="M8" s="52"/>
      <c r="N8" s="67"/>
      <c r="O8" s="67"/>
    </row>
    <row r="9" spans="2:15" x14ac:dyDescent="0.2">
      <c r="B9" s="56" t="s">
        <v>3</v>
      </c>
      <c r="C9" s="37" t="s">
        <v>115</v>
      </c>
      <c r="J9" s="9"/>
      <c r="L9" s="55"/>
      <c r="M9" s="52"/>
      <c r="N9" s="32"/>
      <c r="O9" s="32"/>
    </row>
    <row r="10" spans="2:15" x14ac:dyDescent="0.2">
      <c r="B10" s="56" t="s">
        <v>5</v>
      </c>
      <c r="C10" s="37" t="s">
        <v>7</v>
      </c>
      <c r="J10" s="9"/>
      <c r="L10" s="55"/>
      <c r="M10" s="64"/>
      <c r="N10" s="43"/>
      <c r="O10" s="43"/>
    </row>
    <row r="11" spans="2:15" x14ac:dyDescent="0.2">
      <c r="B11" s="56" t="s">
        <v>6</v>
      </c>
      <c r="C11" s="37" t="s">
        <v>9</v>
      </c>
      <c r="J11" s="9"/>
      <c r="L11" s="55"/>
      <c r="M11" s="64"/>
      <c r="N11" s="43"/>
      <c r="O11" s="43"/>
    </row>
    <row r="12" spans="2:15" x14ac:dyDescent="0.2">
      <c r="B12" s="56" t="s">
        <v>8</v>
      </c>
      <c r="C12" s="37" t="s">
        <v>12</v>
      </c>
      <c r="J12" s="9"/>
      <c r="L12" s="55"/>
      <c r="M12" s="66"/>
      <c r="N12" s="32"/>
      <c r="O12" s="32"/>
    </row>
    <row r="13" spans="2:15" x14ac:dyDescent="0.2">
      <c r="B13" s="56" t="s">
        <v>10</v>
      </c>
      <c r="C13" s="44" t="s">
        <v>267</v>
      </c>
      <c r="D13" s="44"/>
      <c r="E13" s="44"/>
      <c r="F13" s="44"/>
      <c r="J13" s="9"/>
      <c r="L13" s="55"/>
      <c r="M13" s="52"/>
      <c r="N13" s="32"/>
      <c r="O13" s="32"/>
    </row>
    <row r="14" spans="2:15" x14ac:dyDescent="0.2">
      <c r="B14" s="56" t="s">
        <v>11</v>
      </c>
      <c r="C14" s="37" t="s">
        <v>16</v>
      </c>
      <c r="J14" s="9"/>
      <c r="L14" s="55"/>
      <c r="M14" s="52"/>
      <c r="N14" s="66"/>
      <c r="O14" s="66"/>
    </row>
    <row r="15" spans="2:15" x14ac:dyDescent="0.2">
      <c r="B15" s="56" t="s">
        <v>13</v>
      </c>
      <c r="C15" s="37" t="s">
        <v>19</v>
      </c>
      <c r="J15" s="9"/>
      <c r="L15" s="55"/>
      <c r="M15" s="66"/>
      <c r="N15" s="32"/>
      <c r="O15" s="32"/>
    </row>
    <row r="16" spans="2:15" x14ac:dyDescent="0.2">
      <c r="B16" s="56" t="s">
        <v>14</v>
      </c>
      <c r="C16" s="44" t="s">
        <v>265</v>
      </c>
      <c r="D16" s="44"/>
      <c r="E16" s="44"/>
      <c r="F16" s="44"/>
      <c r="J16" s="9"/>
      <c r="L16" s="55"/>
      <c r="M16" s="57"/>
      <c r="N16" s="43"/>
      <c r="O16" s="43"/>
    </row>
    <row r="17" spans="2:15" x14ac:dyDescent="0.2">
      <c r="B17" s="56" t="s">
        <v>15</v>
      </c>
      <c r="C17" s="39" t="s">
        <v>471</v>
      </c>
      <c r="D17" s="39"/>
      <c r="E17" s="39"/>
      <c r="F17" s="39"/>
      <c r="J17" s="9"/>
      <c r="L17" s="55"/>
      <c r="M17" s="57"/>
      <c r="N17" s="43"/>
      <c r="O17" s="43"/>
    </row>
    <row r="18" spans="2:15" ht="12" thickBot="1" x14ac:dyDescent="0.25">
      <c r="B18" s="56" t="s">
        <v>17</v>
      </c>
      <c r="C18" s="37" t="s">
        <v>20</v>
      </c>
      <c r="J18" s="9"/>
      <c r="L18" s="55"/>
      <c r="M18" s="57"/>
      <c r="N18" s="43"/>
      <c r="O18" s="43"/>
    </row>
    <row r="19" spans="2:15" ht="12" thickBot="1" x14ac:dyDescent="0.25">
      <c r="B19" s="54" t="s">
        <v>18</v>
      </c>
      <c r="C19" s="38" t="s">
        <v>475</v>
      </c>
      <c r="J19" s="53">
        <f>SUM(J7:J18)</f>
        <v>0</v>
      </c>
      <c r="L19" s="55"/>
      <c r="M19" s="57"/>
      <c r="N19" s="43"/>
      <c r="O19" s="43"/>
    </row>
    <row r="20" spans="2:15" x14ac:dyDescent="0.2">
      <c r="J20" s="58"/>
    </row>
    <row r="21" spans="2:15" x14ac:dyDescent="0.2">
      <c r="B21" s="63" t="s">
        <v>276</v>
      </c>
      <c r="C21" s="62" t="s">
        <v>21</v>
      </c>
      <c r="D21" s="61"/>
      <c r="E21" s="61"/>
      <c r="F21" s="61"/>
      <c r="G21" s="61"/>
      <c r="H21" s="61"/>
      <c r="I21" s="61"/>
      <c r="J21" s="59"/>
      <c r="K21" s="60"/>
      <c r="L21" s="59" t="s">
        <v>310</v>
      </c>
    </row>
    <row r="22" spans="2:15" x14ac:dyDescent="0.2">
      <c r="B22" s="38"/>
      <c r="J22" s="65"/>
    </row>
    <row r="23" spans="2:15" x14ac:dyDescent="0.2">
      <c r="B23" s="56" t="s">
        <v>22</v>
      </c>
      <c r="C23" s="37" t="s">
        <v>23</v>
      </c>
      <c r="J23" s="9"/>
      <c r="L23" s="55"/>
    </row>
    <row r="24" spans="2:15" x14ac:dyDescent="0.2">
      <c r="B24" s="56" t="s">
        <v>24</v>
      </c>
      <c r="C24" s="37" t="s">
        <v>25</v>
      </c>
      <c r="J24" s="9"/>
      <c r="L24" s="55"/>
    </row>
    <row r="25" spans="2:15" x14ac:dyDescent="0.2">
      <c r="B25" s="56" t="s">
        <v>26</v>
      </c>
      <c r="C25" s="37" t="s">
        <v>27</v>
      </c>
      <c r="J25" s="9"/>
      <c r="L25" s="55"/>
    </row>
    <row r="26" spans="2:15" x14ac:dyDescent="0.2">
      <c r="B26" s="56" t="s">
        <v>28</v>
      </c>
      <c r="C26" s="37" t="s">
        <v>29</v>
      </c>
      <c r="J26" s="9"/>
      <c r="L26" s="55"/>
    </row>
    <row r="27" spans="2:15" x14ac:dyDescent="0.2">
      <c r="B27" s="56" t="s">
        <v>30</v>
      </c>
      <c r="C27" s="44" t="s">
        <v>253</v>
      </c>
      <c r="D27" s="44"/>
      <c r="E27" s="44"/>
      <c r="J27" s="9"/>
      <c r="L27" s="55"/>
    </row>
    <row r="28" spans="2:15" x14ac:dyDescent="0.2">
      <c r="B28" s="56" t="s">
        <v>31</v>
      </c>
      <c r="C28" s="37" t="s">
        <v>32</v>
      </c>
      <c r="J28" s="9"/>
      <c r="L28" s="55"/>
    </row>
    <row r="29" spans="2:15" x14ac:dyDescent="0.2">
      <c r="B29" s="56" t="s">
        <v>33</v>
      </c>
      <c r="C29" s="37" t="s">
        <v>34</v>
      </c>
      <c r="J29" s="9"/>
      <c r="L29" s="55"/>
    </row>
    <row r="30" spans="2:15" x14ac:dyDescent="0.2">
      <c r="B30" s="56" t="s">
        <v>35</v>
      </c>
      <c r="C30" s="37" t="s">
        <v>36</v>
      </c>
      <c r="J30" s="9"/>
      <c r="L30" s="55"/>
    </row>
    <row r="31" spans="2:15" x14ac:dyDescent="0.2">
      <c r="B31" s="56" t="s">
        <v>37</v>
      </c>
      <c r="C31" s="37" t="s">
        <v>38</v>
      </c>
      <c r="J31" s="9"/>
      <c r="L31" s="55"/>
    </row>
    <row r="32" spans="2:15" ht="12" thickBot="1" x14ac:dyDescent="0.25">
      <c r="B32" s="56" t="s">
        <v>39</v>
      </c>
      <c r="C32" s="37" t="s">
        <v>40</v>
      </c>
      <c r="J32" s="9"/>
      <c r="L32" s="55"/>
    </row>
    <row r="33" spans="2:16" ht="12" thickBot="1" x14ac:dyDescent="0.25">
      <c r="B33" s="54" t="s">
        <v>41</v>
      </c>
      <c r="C33" s="38" t="s">
        <v>42</v>
      </c>
      <c r="J33" s="53">
        <f>SUM(J23:J32)</f>
        <v>0</v>
      </c>
    </row>
    <row r="34" spans="2:16" ht="12" thickBot="1" x14ac:dyDescent="0.25">
      <c r="J34" s="65"/>
      <c r="M34" s="64"/>
      <c r="N34" s="32"/>
      <c r="O34" s="32"/>
    </row>
    <row r="35" spans="2:16" ht="12" thickBot="1" x14ac:dyDescent="0.25">
      <c r="B35" s="54" t="s">
        <v>43</v>
      </c>
      <c r="C35" s="38" t="s">
        <v>563</v>
      </c>
      <c r="J35" s="53">
        <f>J19+J33</f>
        <v>0</v>
      </c>
    </row>
    <row r="36" spans="2:16" x14ac:dyDescent="0.2">
      <c r="C36" s="38"/>
      <c r="J36" s="58"/>
    </row>
    <row r="37" spans="2:16" x14ac:dyDescent="0.2">
      <c r="B37" s="63" t="s">
        <v>275</v>
      </c>
      <c r="C37" s="62" t="s">
        <v>44</v>
      </c>
      <c r="D37" s="61"/>
      <c r="E37" s="61"/>
      <c r="F37" s="61"/>
      <c r="G37" s="61"/>
      <c r="H37" s="61"/>
      <c r="I37" s="61"/>
      <c r="J37" s="59"/>
      <c r="K37" s="60"/>
      <c r="L37" s="59" t="s">
        <v>310</v>
      </c>
      <c r="N37" s="33"/>
      <c r="O37" s="33"/>
      <c r="P37" s="33"/>
    </row>
    <row r="38" spans="2:16" x14ac:dyDescent="0.2">
      <c r="J38" s="58"/>
    </row>
    <row r="39" spans="2:16" x14ac:dyDescent="0.2">
      <c r="B39" s="56" t="s">
        <v>45</v>
      </c>
      <c r="C39" s="37" t="s">
        <v>309</v>
      </c>
      <c r="J39" s="9"/>
      <c r="L39" s="55"/>
    </row>
    <row r="40" spans="2:16" x14ac:dyDescent="0.2">
      <c r="B40" s="56" t="s">
        <v>47</v>
      </c>
      <c r="C40" s="37" t="s">
        <v>48</v>
      </c>
      <c r="J40" s="9"/>
      <c r="L40" s="55"/>
    </row>
    <row r="41" spans="2:16" x14ac:dyDescent="0.2">
      <c r="B41" s="56" t="s">
        <v>49</v>
      </c>
      <c r="C41" s="44" t="s">
        <v>254</v>
      </c>
      <c r="D41" s="44"/>
      <c r="E41" s="44"/>
      <c r="J41" s="9"/>
      <c r="L41" s="55"/>
    </row>
    <row r="42" spans="2:16" x14ac:dyDescent="0.2">
      <c r="B42" s="56" t="s">
        <v>50</v>
      </c>
      <c r="C42" s="37" t="s">
        <v>51</v>
      </c>
      <c r="E42" s="39"/>
      <c r="J42" s="9"/>
      <c r="L42" s="55"/>
    </row>
    <row r="43" spans="2:16" x14ac:dyDescent="0.2">
      <c r="B43" s="56" t="s">
        <v>52</v>
      </c>
      <c r="C43" s="44" t="s">
        <v>425</v>
      </c>
      <c r="D43" s="44"/>
      <c r="E43" s="44"/>
      <c r="J43" s="9"/>
      <c r="L43" s="55"/>
    </row>
    <row r="44" spans="2:16" x14ac:dyDescent="0.2">
      <c r="B44" s="56" t="s">
        <v>308</v>
      </c>
      <c r="C44" s="44" t="s">
        <v>426</v>
      </c>
      <c r="D44" s="44"/>
      <c r="E44" s="44"/>
      <c r="J44" s="9"/>
      <c r="L44" s="55"/>
    </row>
    <row r="45" spans="2:16" x14ac:dyDescent="0.2">
      <c r="B45" s="56" t="s">
        <v>307</v>
      </c>
      <c r="C45" s="37" t="s">
        <v>53</v>
      </c>
      <c r="J45" s="9"/>
      <c r="L45" s="55"/>
    </row>
    <row r="46" spans="2:16" x14ac:dyDescent="0.2">
      <c r="B46" s="56" t="s">
        <v>306</v>
      </c>
      <c r="C46" s="37" t="s">
        <v>54</v>
      </c>
      <c r="J46" s="9"/>
      <c r="L46" s="55"/>
    </row>
    <row r="47" spans="2:16" x14ac:dyDescent="0.2">
      <c r="B47" s="56" t="s">
        <v>304</v>
      </c>
      <c r="C47" s="37" t="s">
        <v>305</v>
      </c>
      <c r="J47" s="9"/>
      <c r="L47" s="55"/>
      <c r="M47" s="57"/>
      <c r="N47" s="32"/>
      <c r="O47" s="32"/>
    </row>
    <row r="48" spans="2:16" x14ac:dyDescent="0.2">
      <c r="B48" s="56" t="s">
        <v>303</v>
      </c>
      <c r="C48" s="37" t="s">
        <v>55</v>
      </c>
      <c r="J48" s="9"/>
      <c r="L48" s="55"/>
      <c r="M48" s="57"/>
      <c r="N48" s="32"/>
      <c r="O48" s="32"/>
    </row>
    <row r="49" spans="1:15" ht="12" thickBot="1" x14ac:dyDescent="0.25">
      <c r="B49" s="56" t="s">
        <v>302</v>
      </c>
      <c r="C49" s="37" t="s">
        <v>56</v>
      </c>
      <c r="J49" s="9"/>
      <c r="L49" s="55"/>
      <c r="M49" s="52"/>
      <c r="N49" s="32"/>
      <c r="O49" s="32"/>
    </row>
    <row r="50" spans="1:15" ht="12" thickBot="1" x14ac:dyDescent="0.25">
      <c r="B50" s="54" t="s">
        <v>335</v>
      </c>
      <c r="C50" s="38" t="s">
        <v>418</v>
      </c>
      <c r="J50" s="53">
        <f>SUM(J39:J49)</f>
        <v>0</v>
      </c>
      <c r="M50" s="52"/>
      <c r="N50" s="32"/>
      <c r="O50" s="32"/>
    </row>
    <row r="51" spans="1:15" s="25" customFormat="1" x14ac:dyDescent="0.2">
      <c r="A51" s="32"/>
      <c r="H51" s="51"/>
      <c r="I51" s="32"/>
      <c r="J51" s="51"/>
      <c r="K51" s="50"/>
    </row>
    <row r="52" spans="1:15" s="25" customFormat="1" ht="12" thickBot="1" x14ac:dyDescent="0.25">
      <c r="A52" s="32"/>
      <c r="B52" s="35" t="s">
        <v>280</v>
      </c>
      <c r="C52" s="32"/>
      <c r="D52" s="32"/>
      <c r="H52" s="51"/>
      <c r="I52" s="32"/>
      <c r="J52" s="51"/>
      <c r="K52" s="50"/>
    </row>
    <row r="53" spans="1:15" s="25" customFormat="1" ht="12" thickBot="1" x14ac:dyDescent="0.25">
      <c r="A53" s="32"/>
      <c r="B53" s="34"/>
      <c r="C53" s="32"/>
      <c r="D53" s="25" t="s">
        <v>301</v>
      </c>
      <c r="H53" s="51"/>
      <c r="I53" s="32"/>
      <c r="J53" s="51"/>
      <c r="K53" s="50"/>
    </row>
    <row r="54" spans="1:15" ht="12" thickBot="1" x14ac:dyDescent="0.25">
      <c r="B54" s="49"/>
      <c r="C54" s="32"/>
      <c r="D54" s="25" t="s">
        <v>300</v>
      </c>
      <c r="E54" s="25"/>
    </row>
    <row r="55" spans="1:15" x14ac:dyDescent="0.2">
      <c r="B55" s="48"/>
    </row>
    <row r="56" spans="1:15" hidden="1" x14ac:dyDescent="0.2"/>
    <row r="57" spans="1:15" hidden="1" x14ac:dyDescent="0.2"/>
    <row r="58" spans="1:15" x14ac:dyDescent="0.2"/>
    <row r="59" spans="1:15" x14ac:dyDescent="0.2"/>
    <row r="60" spans="1:15" x14ac:dyDescent="0.2"/>
    <row r="61" spans="1:15" x14ac:dyDescent="0.2"/>
    <row r="62" spans="1:15" x14ac:dyDescent="0.2"/>
    <row r="63" spans="1:15" x14ac:dyDescent="0.2"/>
  </sheetData>
  <sheetProtection algorithmName="SHA-512" hashValue="LkJ2ROOTwi+Vp29nigCbmCm0aM7oBwH1gjt/hnu7O+J7/O+1cjv+kjjEcm2dSmgUxwE08HJCWM2co1yqGK8fpw==" saltValue="lxT94B/yjVnbixKGM5Zjqg==" spinCount="100000" sheet="1" objects="1" scenarios="1"/>
  <dataValidations count="1">
    <dataValidation type="list" allowBlank="1" showInputMessage="1" showErrorMessage="1" prompt="Select reporting currency" sqref="J1">
      <formula1>$N$1:$N$3</formula1>
    </dataValidation>
  </dataValidations>
  <pageMargins left="0.34" right="0.34" top="0.5" bottom="0.4" header="0.2" footer="0.2"/>
  <pageSetup orientation="portrait" r:id="rId1"/>
  <headerFooter alignWithMargins="0">
    <oddFooter>&amp;L&amp;8&amp;A&amp;R&amp;8&amp;P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showGridLines="0" view="pageBreakPreview" zoomScaleNormal="100" zoomScaleSheetLayoutView="100" workbookViewId="0">
      <selection activeCell="J28" sqref="J28"/>
    </sheetView>
  </sheetViews>
  <sheetFormatPr defaultColWidth="0" defaultRowHeight="11.25" zeroHeight="1" x14ac:dyDescent="0.2"/>
  <cols>
    <col min="1" max="1" width="2.140625" style="37" customWidth="1"/>
    <col min="2" max="2" width="5.7109375" style="37" customWidth="1"/>
    <col min="3" max="4" width="2.140625" style="37" customWidth="1"/>
    <col min="5" max="7" width="18.7109375" style="37" customWidth="1"/>
    <col min="8" max="8" width="3.28515625" style="37" customWidth="1"/>
    <col min="9" max="9" width="6.140625" style="37" customWidth="1"/>
    <col min="10" max="10" width="14.28515625" style="37" customWidth="1"/>
    <col min="11" max="11" width="1.7109375" style="39" hidden="1" customWidth="1"/>
    <col min="12" max="12" width="35.42578125" style="39" hidden="1" customWidth="1"/>
    <col min="13" max="13" width="2.28515625" style="37" customWidth="1"/>
    <col min="14" max="16384" width="0" style="37" hidden="1"/>
  </cols>
  <sheetData>
    <row r="1" spans="1:15" s="33" customFormat="1" ht="13.5" thickBot="1" x14ac:dyDescent="0.3">
      <c r="B1" s="26" t="s">
        <v>331</v>
      </c>
      <c r="C1" s="83"/>
      <c r="D1" s="83"/>
      <c r="E1" s="83"/>
      <c r="H1" s="83"/>
      <c r="I1" s="28" t="s">
        <v>270</v>
      </c>
      <c r="J1" s="27" t="str">
        <f>IF('Sec A1 Balance Sheet'!J1=0," ",'Sec A1 Balance Sheet'!J1)</f>
        <v>USD '000</v>
      </c>
      <c r="M1" s="29"/>
    </row>
    <row r="2" spans="1:15" s="33" customFormat="1" ht="12.75" x14ac:dyDescent="0.25">
      <c r="A2" s="37"/>
      <c r="B2" s="26" t="s">
        <v>555</v>
      </c>
      <c r="C2" s="37"/>
      <c r="D2" s="37"/>
      <c r="E2" s="37"/>
      <c r="F2" s="37"/>
      <c r="G2" s="37"/>
      <c r="H2" s="37"/>
      <c r="I2" s="37"/>
      <c r="J2" s="37"/>
      <c r="K2" s="39"/>
      <c r="L2" s="39"/>
      <c r="M2" s="37"/>
      <c r="O2" s="37"/>
    </row>
    <row r="3" spans="1:15" s="33" customFormat="1" ht="12.75" x14ac:dyDescent="0.25">
      <c r="A3" s="37"/>
      <c r="B3" s="26"/>
      <c r="C3" s="37"/>
      <c r="D3" s="37"/>
      <c r="E3" s="37"/>
      <c r="F3" s="37"/>
      <c r="G3" s="37"/>
      <c r="H3" s="37"/>
      <c r="I3" s="37"/>
      <c r="J3" s="37"/>
      <c r="K3" s="39"/>
      <c r="L3" s="39"/>
      <c r="M3" s="37"/>
      <c r="O3" s="37"/>
    </row>
    <row r="4" spans="1:15" s="33" customFormat="1" x14ac:dyDescent="0.2">
      <c r="A4" s="37"/>
      <c r="B4" s="63"/>
      <c r="C4" s="62"/>
      <c r="D4" s="61"/>
      <c r="E4" s="61"/>
      <c r="F4" s="61"/>
      <c r="G4" s="61"/>
      <c r="H4" s="61"/>
      <c r="I4" s="61"/>
      <c r="J4" s="59"/>
      <c r="K4" s="82"/>
      <c r="L4" s="59" t="s">
        <v>330</v>
      </c>
      <c r="M4" s="37"/>
      <c r="O4" s="37"/>
    </row>
    <row r="5" spans="1:15" s="33" customFormat="1" x14ac:dyDescent="0.2">
      <c r="A5" s="37"/>
      <c r="M5" s="37"/>
      <c r="O5" s="37"/>
    </row>
    <row r="6" spans="1:15" x14ac:dyDescent="0.2">
      <c r="B6" s="56" t="s">
        <v>277</v>
      </c>
      <c r="C6" s="37" t="s">
        <v>57</v>
      </c>
      <c r="J6" s="9"/>
      <c r="K6" s="72"/>
      <c r="L6" s="55"/>
    </row>
    <row r="7" spans="1:15" x14ac:dyDescent="0.2">
      <c r="B7" s="56" t="s">
        <v>276</v>
      </c>
      <c r="C7" s="37" t="s">
        <v>58</v>
      </c>
      <c r="J7" s="9"/>
      <c r="K7" s="72"/>
      <c r="L7" s="55"/>
    </row>
    <row r="8" spans="1:15" ht="12" thickBot="1" x14ac:dyDescent="0.25">
      <c r="B8" s="56" t="s">
        <v>275</v>
      </c>
      <c r="C8" s="37" t="s">
        <v>59</v>
      </c>
      <c r="F8" s="38"/>
      <c r="J8" s="9"/>
      <c r="K8" s="72"/>
      <c r="L8" s="55"/>
    </row>
    <row r="9" spans="1:15" ht="12" thickBot="1" x14ac:dyDescent="0.25">
      <c r="B9" s="54" t="s">
        <v>274</v>
      </c>
      <c r="C9" s="38" t="s">
        <v>438</v>
      </c>
      <c r="J9" s="53">
        <f>SUM(J6:J8)</f>
        <v>0</v>
      </c>
      <c r="K9" s="74"/>
      <c r="L9" s="74"/>
    </row>
    <row r="10" spans="1:15" x14ac:dyDescent="0.2">
      <c r="A10" s="39"/>
      <c r="B10" s="39"/>
      <c r="C10" s="39"/>
      <c r="D10" s="39"/>
      <c r="E10" s="39"/>
      <c r="F10" s="39"/>
      <c r="G10" s="39"/>
      <c r="H10" s="39"/>
      <c r="I10" s="39"/>
      <c r="J10" s="81"/>
      <c r="K10" s="75"/>
      <c r="L10" s="75"/>
      <c r="M10" s="39"/>
    </row>
    <row r="11" spans="1:15" s="39" customFormat="1" x14ac:dyDescent="0.2">
      <c r="B11" s="79" t="s">
        <v>273</v>
      </c>
      <c r="C11" s="39" t="s">
        <v>62</v>
      </c>
      <c r="J11" s="9"/>
      <c r="K11" s="72"/>
      <c r="L11" s="55"/>
    </row>
    <row r="12" spans="1:15" s="39" customFormat="1" x14ac:dyDescent="0.2">
      <c r="B12" s="79" t="s">
        <v>272</v>
      </c>
      <c r="C12" s="39" t="s">
        <v>63</v>
      </c>
      <c r="J12" s="9"/>
      <c r="K12" s="72"/>
      <c r="L12" s="55"/>
    </row>
    <row r="13" spans="1:15" s="39" customFormat="1" ht="12" thickBot="1" x14ac:dyDescent="0.25">
      <c r="B13" s="79" t="s">
        <v>291</v>
      </c>
      <c r="C13" s="39" t="s">
        <v>64</v>
      </c>
      <c r="J13" s="9"/>
      <c r="K13" s="72"/>
      <c r="L13" s="55"/>
    </row>
    <row r="14" spans="1:15" s="39" customFormat="1" ht="12" thickBot="1" x14ac:dyDescent="0.25">
      <c r="B14" s="79" t="s">
        <v>297</v>
      </c>
      <c r="C14" s="40" t="s">
        <v>439</v>
      </c>
      <c r="J14" s="53">
        <f>SUM(J11:J13)</f>
        <v>0</v>
      </c>
      <c r="K14" s="74"/>
      <c r="L14" s="74"/>
    </row>
    <row r="15" spans="1:15" s="39" customFormat="1" ht="12" thickBot="1" x14ac:dyDescent="0.25">
      <c r="B15" s="78"/>
      <c r="C15" s="40"/>
    </row>
    <row r="16" spans="1:15" s="39" customFormat="1" ht="12" thickBot="1" x14ac:dyDescent="0.25">
      <c r="B16" s="78" t="s">
        <v>290</v>
      </c>
      <c r="C16" s="40" t="s">
        <v>440</v>
      </c>
      <c r="J16" s="53">
        <f>J9-J14</f>
        <v>0</v>
      </c>
      <c r="K16" s="74"/>
      <c r="L16" s="74"/>
    </row>
    <row r="17" spans="1:13" s="39" customFormat="1" x14ac:dyDescent="0.2">
      <c r="J17" s="80"/>
      <c r="K17" s="75"/>
      <c r="L17" s="75"/>
    </row>
    <row r="18" spans="1:13" s="39" customFormat="1" x14ac:dyDescent="0.2">
      <c r="B18" s="78" t="s">
        <v>289</v>
      </c>
      <c r="C18" s="39" t="s">
        <v>65</v>
      </c>
      <c r="J18" s="9"/>
      <c r="K18" s="72"/>
      <c r="L18" s="55"/>
    </row>
    <row r="19" spans="1:13" s="39" customFormat="1" x14ac:dyDescent="0.2">
      <c r="B19" s="79" t="s">
        <v>288</v>
      </c>
      <c r="C19" s="44" t="s">
        <v>255</v>
      </c>
      <c r="D19" s="44"/>
      <c r="E19" s="44"/>
      <c r="F19" s="44"/>
      <c r="J19" s="9"/>
      <c r="K19" s="72"/>
      <c r="L19" s="55"/>
    </row>
    <row r="20" spans="1:13" s="39" customFormat="1" x14ac:dyDescent="0.2">
      <c r="B20" s="79" t="s">
        <v>287</v>
      </c>
      <c r="C20" s="44" t="s">
        <v>268</v>
      </c>
      <c r="D20" s="44"/>
      <c r="E20" s="44"/>
      <c r="F20" s="44"/>
      <c r="J20" s="9"/>
      <c r="K20" s="72"/>
      <c r="L20" s="55"/>
    </row>
    <row r="21" spans="1:13" s="39" customFormat="1" x14ac:dyDescent="0.2">
      <c r="B21" s="79" t="s">
        <v>284</v>
      </c>
      <c r="C21" s="44" t="s">
        <v>266</v>
      </c>
      <c r="D21" s="44"/>
      <c r="E21" s="44"/>
      <c r="F21" s="44"/>
      <c r="J21" s="9"/>
      <c r="K21" s="72"/>
      <c r="L21" s="55"/>
    </row>
    <row r="22" spans="1:13" s="39" customFormat="1" x14ac:dyDescent="0.2">
      <c r="B22" s="79" t="s">
        <v>282</v>
      </c>
      <c r="C22" s="39" t="s">
        <v>66</v>
      </c>
      <c r="J22" s="9"/>
      <c r="K22" s="72"/>
      <c r="L22" s="55"/>
    </row>
    <row r="23" spans="1:13" s="39" customFormat="1" x14ac:dyDescent="0.2">
      <c r="A23" s="37"/>
      <c r="B23" s="79" t="s">
        <v>281</v>
      </c>
      <c r="C23" s="37" t="s">
        <v>67</v>
      </c>
      <c r="D23" s="37"/>
      <c r="E23" s="37"/>
      <c r="F23" s="37"/>
      <c r="J23" s="9"/>
      <c r="K23" s="72"/>
      <c r="L23" s="55"/>
      <c r="M23" s="37"/>
    </row>
    <row r="24" spans="1:13" x14ac:dyDescent="0.2">
      <c r="B24" s="79" t="s">
        <v>329</v>
      </c>
      <c r="C24" s="37" t="s">
        <v>68</v>
      </c>
      <c r="J24" s="9"/>
      <c r="K24" s="72"/>
      <c r="L24" s="55"/>
    </row>
    <row r="25" spans="1:13" x14ac:dyDescent="0.2">
      <c r="B25" s="79" t="s">
        <v>328</v>
      </c>
      <c r="C25" s="37" t="s">
        <v>69</v>
      </c>
      <c r="J25" s="9"/>
      <c r="K25" s="72"/>
      <c r="L25" s="55"/>
    </row>
    <row r="26" spans="1:13" ht="12" thickBot="1" x14ac:dyDescent="0.25">
      <c r="B26" s="79" t="s">
        <v>327</v>
      </c>
      <c r="C26" s="37" t="s">
        <v>70</v>
      </c>
      <c r="J26" s="9"/>
      <c r="K26" s="72"/>
      <c r="L26" s="55"/>
    </row>
    <row r="27" spans="1:13" ht="12" thickBot="1" x14ac:dyDescent="0.25">
      <c r="B27" s="79" t="s">
        <v>326</v>
      </c>
      <c r="C27" s="38" t="s">
        <v>477</v>
      </c>
      <c r="J27" s="53">
        <f>SUM(J18:J26)</f>
        <v>0</v>
      </c>
      <c r="K27" s="74"/>
      <c r="L27" s="74"/>
    </row>
    <row r="28" spans="1:13" ht="12" thickBot="1" x14ac:dyDescent="0.25">
      <c r="J28" s="58"/>
      <c r="K28" s="74"/>
      <c r="L28" s="74"/>
    </row>
    <row r="29" spans="1:13" ht="12" thickBot="1" x14ac:dyDescent="0.25">
      <c r="B29" s="78" t="s">
        <v>325</v>
      </c>
      <c r="C29" s="38" t="s">
        <v>476</v>
      </c>
      <c r="J29" s="53">
        <f>J27+J16</f>
        <v>0</v>
      </c>
      <c r="K29" s="74"/>
      <c r="L29" s="74"/>
    </row>
    <row r="30" spans="1:13" x14ac:dyDescent="0.2">
      <c r="J30" s="58"/>
      <c r="K30" s="73"/>
      <c r="L30" s="73"/>
    </row>
    <row r="31" spans="1:13" x14ac:dyDescent="0.2">
      <c r="B31" s="78" t="s">
        <v>324</v>
      </c>
      <c r="C31" s="37" t="s">
        <v>71</v>
      </c>
      <c r="J31" s="9"/>
      <c r="K31" s="72"/>
      <c r="L31" s="55"/>
    </row>
    <row r="32" spans="1:13" x14ac:dyDescent="0.2">
      <c r="B32" s="56" t="s">
        <v>323</v>
      </c>
      <c r="C32" s="37" t="s">
        <v>72</v>
      </c>
      <c r="J32" s="9"/>
      <c r="K32" s="72"/>
      <c r="L32" s="55"/>
    </row>
    <row r="33" spans="1:13" x14ac:dyDescent="0.2">
      <c r="B33" s="56" t="s">
        <v>322</v>
      </c>
      <c r="C33" s="37" t="s">
        <v>73</v>
      </c>
      <c r="J33" s="9"/>
      <c r="K33" s="72"/>
      <c r="L33" s="55"/>
    </row>
    <row r="34" spans="1:13" x14ac:dyDescent="0.2">
      <c r="B34" s="56" t="s">
        <v>321</v>
      </c>
      <c r="C34" s="37" t="s">
        <v>74</v>
      </c>
      <c r="J34" s="9"/>
      <c r="K34" s="72"/>
      <c r="L34" s="77"/>
    </row>
    <row r="35" spans="1:13" x14ac:dyDescent="0.2">
      <c r="B35" s="54" t="s">
        <v>320</v>
      </c>
      <c r="C35" s="38" t="s">
        <v>478</v>
      </c>
      <c r="D35" s="38"/>
      <c r="E35" s="38"/>
      <c r="F35" s="38"/>
      <c r="J35" s="76">
        <f>J36+J37+J38</f>
        <v>0</v>
      </c>
      <c r="K35" s="75"/>
      <c r="L35" s="75"/>
    </row>
    <row r="36" spans="1:13" x14ac:dyDescent="0.2">
      <c r="B36" s="56" t="s">
        <v>472</v>
      </c>
      <c r="D36" s="37" t="s">
        <v>75</v>
      </c>
      <c r="J36" s="9"/>
      <c r="K36" s="72"/>
      <c r="L36" s="55"/>
    </row>
    <row r="37" spans="1:13" x14ac:dyDescent="0.2">
      <c r="B37" s="56" t="s">
        <v>473</v>
      </c>
      <c r="D37" s="37" t="s">
        <v>76</v>
      </c>
      <c r="J37" s="9"/>
      <c r="K37" s="72"/>
      <c r="L37" s="55"/>
    </row>
    <row r="38" spans="1:13" x14ac:dyDescent="0.2">
      <c r="B38" s="56" t="s">
        <v>474</v>
      </c>
      <c r="D38" s="44" t="s">
        <v>427</v>
      </c>
      <c r="E38" s="44"/>
      <c r="F38" s="44"/>
      <c r="G38" s="44"/>
      <c r="J38" s="9"/>
      <c r="K38" s="72"/>
      <c r="L38" s="55"/>
    </row>
    <row r="39" spans="1:13" ht="10.5" customHeight="1" thickBot="1" x14ac:dyDescent="0.25">
      <c r="K39" s="72"/>
      <c r="L39" s="55"/>
    </row>
    <row r="40" spans="1:13" ht="12" thickBot="1" x14ac:dyDescent="0.25">
      <c r="B40" s="54" t="s">
        <v>319</v>
      </c>
      <c r="C40" s="40" t="s">
        <v>479</v>
      </c>
      <c r="D40" s="39"/>
      <c r="E40" s="39"/>
      <c r="F40" s="39"/>
      <c r="G40" s="39"/>
      <c r="J40" s="53">
        <f>SUM(J31:J35)</f>
        <v>0</v>
      </c>
      <c r="K40" s="74"/>
      <c r="L40" s="74"/>
    </row>
    <row r="41" spans="1:13" ht="12" thickBot="1" x14ac:dyDescent="0.25">
      <c r="B41" s="54" t="s">
        <v>318</v>
      </c>
      <c r="C41" s="40" t="s">
        <v>480</v>
      </c>
      <c r="D41" s="39"/>
      <c r="E41" s="39"/>
      <c r="F41" s="39"/>
      <c r="G41" s="39"/>
      <c r="J41" s="53">
        <f>J29-J40</f>
        <v>0</v>
      </c>
      <c r="K41" s="74"/>
      <c r="L41" s="74"/>
    </row>
    <row r="42" spans="1:13" ht="10.5" customHeight="1" x14ac:dyDescent="0.2">
      <c r="K42" s="72"/>
      <c r="L42" s="55"/>
    </row>
    <row r="43" spans="1:13" ht="12" thickBot="1" x14ac:dyDescent="0.25">
      <c r="B43" s="56" t="s">
        <v>317</v>
      </c>
      <c r="C43" s="37" t="s">
        <v>77</v>
      </c>
      <c r="J43" s="9"/>
      <c r="K43" s="72"/>
      <c r="L43" s="55"/>
    </row>
    <row r="44" spans="1:13" ht="12" thickBot="1" x14ac:dyDescent="0.25">
      <c r="B44" s="54" t="s">
        <v>316</v>
      </c>
      <c r="C44" s="38" t="s">
        <v>481</v>
      </c>
      <c r="J44" s="53">
        <f>J41+J43</f>
        <v>0</v>
      </c>
      <c r="K44" s="74"/>
      <c r="L44" s="74"/>
    </row>
    <row r="45" spans="1:13" ht="10.5" customHeight="1" x14ac:dyDescent="0.2">
      <c r="B45" s="54"/>
      <c r="C45" s="38"/>
      <c r="K45" s="74"/>
      <c r="L45" s="74"/>
    </row>
    <row r="46" spans="1:13" x14ac:dyDescent="0.2">
      <c r="B46" s="56"/>
      <c r="C46" s="38"/>
      <c r="J46" s="58"/>
      <c r="K46" s="73"/>
      <c r="L46" s="73"/>
    </row>
    <row r="47" spans="1:13" ht="12" thickBot="1" x14ac:dyDescent="0.25">
      <c r="A47" s="32"/>
      <c r="B47" s="35" t="s">
        <v>280</v>
      </c>
      <c r="C47" s="32"/>
      <c r="D47" s="32"/>
      <c r="E47" s="25"/>
      <c r="F47" s="25"/>
      <c r="G47" s="25"/>
      <c r="H47" s="51"/>
      <c r="I47" s="32"/>
      <c r="J47" s="51"/>
      <c r="K47" s="50"/>
      <c r="L47" s="50"/>
      <c r="M47" s="51"/>
    </row>
    <row r="48" spans="1:13" s="25" customFormat="1" ht="12" thickBot="1" x14ac:dyDescent="0.25">
      <c r="A48" s="32"/>
      <c r="B48" s="34"/>
      <c r="C48" s="32"/>
      <c r="D48" s="25" t="s">
        <v>301</v>
      </c>
      <c r="H48" s="51"/>
      <c r="I48" s="32"/>
      <c r="J48" s="51"/>
      <c r="K48" s="50"/>
      <c r="L48" s="50"/>
      <c r="M48" s="51"/>
    </row>
    <row r="49" spans="1:13" s="25" customFormat="1" ht="12" thickBot="1" x14ac:dyDescent="0.25">
      <c r="A49" s="32"/>
      <c r="B49" s="49"/>
      <c r="C49" s="32"/>
      <c r="D49" s="25" t="s">
        <v>300</v>
      </c>
      <c r="H49" s="51"/>
      <c r="I49" s="32"/>
      <c r="J49" s="51"/>
      <c r="K49" s="50"/>
      <c r="L49" s="50"/>
      <c r="M49" s="51"/>
    </row>
    <row r="50" spans="1:13" s="25" customFormat="1" x14ac:dyDescent="0.2">
      <c r="A50" s="32"/>
      <c r="B50" s="31" t="s">
        <v>277</v>
      </c>
      <c r="C50" s="30"/>
      <c r="D50" s="411" t="s">
        <v>315</v>
      </c>
      <c r="E50" s="411"/>
      <c r="F50" s="411"/>
      <c r="G50" s="411"/>
      <c r="H50" s="411"/>
      <c r="I50" s="411"/>
      <c r="J50" s="411"/>
      <c r="K50" s="70"/>
      <c r="L50" s="70"/>
      <c r="M50" s="71"/>
    </row>
    <row r="51" spans="1:13" s="25" customFormat="1" x14ac:dyDescent="0.2">
      <c r="A51" s="37"/>
      <c r="B51" s="31" t="s">
        <v>276</v>
      </c>
      <c r="C51" s="37"/>
      <c r="D51" s="411" t="s">
        <v>314</v>
      </c>
      <c r="E51" s="411"/>
      <c r="F51" s="411"/>
      <c r="G51" s="411"/>
      <c r="H51" s="411"/>
      <c r="I51" s="411"/>
      <c r="J51" s="411"/>
      <c r="K51" s="70"/>
      <c r="L51" s="70"/>
      <c r="M51" s="37"/>
    </row>
    <row r="52" spans="1:13" s="25" customFormat="1" ht="11.25" customHeight="1" x14ac:dyDescent="0.2">
      <c r="A52" s="37"/>
      <c r="B52" s="31"/>
      <c r="C52" s="37"/>
      <c r="D52" s="411"/>
      <c r="E52" s="411"/>
      <c r="F52" s="411"/>
      <c r="G52" s="411"/>
      <c r="H52" s="411"/>
      <c r="I52" s="411"/>
      <c r="J52" s="411"/>
      <c r="K52" s="70"/>
      <c r="L52" s="70"/>
      <c r="M52" s="37"/>
    </row>
    <row r="53" spans="1:13" hidden="1" x14ac:dyDescent="0.2">
      <c r="C53" s="38"/>
    </row>
    <row r="54" spans="1:13" hidden="1" x14ac:dyDescent="0.2"/>
    <row r="55" spans="1:13" hidden="1" x14ac:dyDescent="0.2"/>
    <row r="56" spans="1:13" hidden="1" x14ac:dyDescent="0.2"/>
    <row r="57" spans="1:13" hidden="1" x14ac:dyDescent="0.2"/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x14ac:dyDescent="0.2"/>
    <row r="72" hidden="1" x14ac:dyDescent="0.2"/>
    <row r="73" hidden="1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</sheetData>
  <sheetProtection algorithmName="SHA-512" hashValue="SRC0ZOwrz8i9lTItYIQMejF3v53QAODBOGXdK06GO2MyySPY7YmPemiWKkvhzSieg1ZH+MK+r8iMl8WxGPYsUw==" saltValue="OxmEvzNzU76Z4m0ov7HhEQ==" spinCount="100000" sheet="1" objects="1" scenarios="1"/>
  <mergeCells count="3">
    <mergeCell ref="D50:J50"/>
    <mergeCell ref="D51:J51"/>
    <mergeCell ref="D52:J52"/>
  </mergeCells>
  <dataValidations disablePrompts="1" count="1">
    <dataValidation allowBlank="1" showErrorMessage="1" sqref="J1"/>
  </dataValidations>
  <pageMargins left="0.34" right="0.34" top="0.5" bottom="0.4" header="0.2" footer="0.2"/>
  <pageSetup paperSize="9" orientation="portrait" r:id="rId1"/>
  <headerFooter alignWithMargins="0">
    <oddFooter>&amp;L&amp;8&amp;A&amp;R&amp;8&amp;P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view="pageBreakPreview" zoomScale="115" zoomScaleNormal="100" zoomScaleSheetLayoutView="115" workbookViewId="0">
      <selection activeCell="F8" sqref="F8"/>
    </sheetView>
  </sheetViews>
  <sheetFormatPr defaultColWidth="0" defaultRowHeight="11.25" zeroHeight="1" x14ac:dyDescent="0.2"/>
  <cols>
    <col min="1" max="1" width="2.140625" style="37" customWidth="1"/>
    <col min="2" max="2" width="5.7109375" style="37" customWidth="1"/>
    <col min="3" max="4" width="2.140625" style="37" customWidth="1"/>
    <col min="5" max="6" width="18.7109375" style="37" customWidth="1"/>
    <col min="7" max="7" width="16.85546875" style="37" customWidth="1"/>
    <col min="8" max="8" width="1.5703125" style="37" customWidth="1"/>
    <col min="9" max="9" width="15.42578125" style="37" customWidth="1"/>
    <col min="10" max="10" width="1.42578125" style="37" customWidth="1"/>
    <col min="11" max="13" width="15.42578125" style="37" customWidth="1"/>
    <col min="14" max="14" width="2.28515625" style="37" customWidth="1"/>
    <col min="15" max="16384" width="0" style="37" hidden="1"/>
  </cols>
  <sheetData>
    <row r="1" spans="1:16" s="33" customFormat="1" ht="13.5" thickBot="1" x14ac:dyDescent="0.3">
      <c r="B1" s="26" t="s">
        <v>334</v>
      </c>
      <c r="C1" s="83"/>
      <c r="D1" s="83"/>
      <c r="E1" s="83"/>
      <c r="K1" s="83"/>
      <c r="L1" s="28" t="s">
        <v>270</v>
      </c>
      <c r="M1" s="27" t="str">
        <f>IF('Sec A1 Balance Sheet'!J1=0," ",'Sec A1 Balance Sheet'!J1)</f>
        <v>USD '000</v>
      </c>
      <c r="N1" s="29"/>
    </row>
    <row r="2" spans="1:16" s="33" customFormat="1" ht="12.75" x14ac:dyDescent="0.25">
      <c r="A2" s="37"/>
      <c r="B2" s="26" t="s">
        <v>556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 s="37"/>
    </row>
    <row r="3" spans="1:16" s="33" customForma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P3" s="37"/>
    </row>
    <row r="4" spans="1:16" s="33" customFormat="1" ht="12" thickBot="1" x14ac:dyDescent="0.25">
      <c r="A4" s="37"/>
      <c r="B4" s="37"/>
      <c r="C4" s="37"/>
      <c r="D4" s="37"/>
      <c r="E4" s="37"/>
      <c r="F4" s="37"/>
      <c r="G4" s="37"/>
      <c r="H4" s="37"/>
      <c r="I4" s="37"/>
      <c r="J4" s="36"/>
      <c r="K4" s="37"/>
      <c r="L4" s="37"/>
      <c r="M4" s="37"/>
      <c r="N4" s="37"/>
      <c r="P4" s="37"/>
    </row>
    <row r="5" spans="1:16" s="33" customFormat="1" ht="13.5" customHeight="1" thickTop="1" x14ac:dyDescent="0.2">
      <c r="A5" s="37"/>
      <c r="B5" s="37"/>
      <c r="C5" s="37"/>
      <c r="D5" s="37"/>
      <c r="E5" s="37"/>
      <c r="F5" s="37"/>
      <c r="H5" s="88"/>
      <c r="I5" s="85" t="s">
        <v>78</v>
      </c>
      <c r="J5" s="87"/>
      <c r="K5" s="412" t="s">
        <v>79</v>
      </c>
      <c r="L5" s="413"/>
      <c r="M5" s="414"/>
      <c r="N5" s="87"/>
      <c r="P5" s="37"/>
    </row>
    <row r="6" spans="1:16" s="33" customFormat="1" ht="13.5" customHeight="1" thickBot="1" x14ac:dyDescent="0.25">
      <c r="A6" s="37"/>
      <c r="B6" s="37"/>
      <c r="C6" s="37"/>
      <c r="D6" s="37"/>
      <c r="E6" s="37"/>
      <c r="F6" s="37"/>
      <c r="H6" s="88"/>
      <c r="I6" s="86" t="s">
        <v>256</v>
      </c>
      <c r="J6" s="87"/>
      <c r="K6" s="86" t="s">
        <v>256</v>
      </c>
      <c r="L6" s="86" t="s">
        <v>257</v>
      </c>
      <c r="M6" s="86" t="s">
        <v>258</v>
      </c>
      <c r="N6" s="87"/>
      <c r="P6" s="37"/>
    </row>
    <row r="7" spans="1:16" s="33" customFormat="1" ht="12" thickTop="1" x14ac:dyDescent="0.2">
      <c r="A7" s="37"/>
      <c r="B7" s="54" t="s">
        <v>1</v>
      </c>
      <c r="C7" s="38" t="s">
        <v>80</v>
      </c>
      <c r="D7" s="37"/>
      <c r="E7" s="37"/>
      <c r="F7" s="37"/>
      <c r="I7" s="37"/>
      <c r="J7" s="37"/>
      <c r="K7" s="37"/>
      <c r="L7" s="37"/>
      <c r="M7" s="37"/>
      <c r="N7" s="37"/>
      <c r="P7" s="37"/>
    </row>
    <row r="8" spans="1:16" s="33" customFormat="1" ht="3.75" customHeight="1" x14ac:dyDescent="0.2">
      <c r="A8" s="37"/>
      <c r="B8" s="37"/>
      <c r="C8" s="37"/>
      <c r="D8" s="37"/>
      <c r="E8" s="37"/>
      <c r="F8" s="37"/>
      <c r="I8" s="37"/>
      <c r="J8" s="37"/>
      <c r="K8" s="37"/>
      <c r="L8" s="37"/>
      <c r="M8" s="37"/>
      <c r="N8" s="37"/>
      <c r="P8" s="37"/>
    </row>
    <row r="9" spans="1:16" s="33" customFormat="1" x14ac:dyDescent="0.2">
      <c r="A9" s="37"/>
      <c r="B9" s="56" t="s">
        <v>81</v>
      </c>
      <c r="C9" s="37"/>
      <c r="D9" s="33" t="s">
        <v>82</v>
      </c>
      <c r="E9" s="37"/>
      <c r="F9" s="37"/>
      <c r="I9" s="9"/>
      <c r="J9" s="58"/>
      <c r="K9" s="9"/>
      <c r="L9" s="9"/>
      <c r="M9" s="9"/>
      <c r="N9" s="37"/>
      <c r="P9" s="37"/>
    </row>
    <row r="10" spans="1:16" s="33" customFormat="1" ht="3.75" customHeight="1" x14ac:dyDescent="0.2">
      <c r="A10" s="37"/>
      <c r="B10" s="56"/>
      <c r="C10" s="37"/>
      <c r="E10" s="37"/>
      <c r="F10" s="37"/>
      <c r="I10" s="58"/>
      <c r="J10" s="58"/>
      <c r="K10" s="58"/>
      <c r="L10" s="58"/>
      <c r="M10" s="58"/>
      <c r="N10" s="37"/>
      <c r="P10" s="37"/>
    </row>
    <row r="11" spans="1:16" s="33" customFormat="1" x14ac:dyDescent="0.2">
      <c r="A11" s="37"/>
      <c r="B11" s="56" t="s">
        <v>83</v>
      </c>
      <c r="C11" s="37"/>
      <c r="D11" s="37" t="s">
        <v>84</v>
      </c>
      <c r="E11" s="37"/>
      <c r="F11" s="37"/>
      <c r="I11" s="9"/>
      <c r="J11" s="58"/>
      <c r="K11" s="9"/>
      <c r="L11" s="9"/>
      <c r="M11" s="9"/>
      <c r="N11" s="37"/>
      <c r="P11" s="37"/>
    </row>
    <row r="12" spans="1:16" s="33" customFormat="1" ht="3.75" customHeight="1" x14ac:dyDescent="0.2">
      <c r="A12" s="37"/>
      <c r="B12" s="56"/>
      <c r="C12" s="37"/>
      <c r="E12" s="37"/>
      <c r="F12" s="37"/>
      <c r="I12" s="58"/>
      <c r="J12" s="58"/>
      <c r="K12" s="58"/>
      <c r="L12" s="58"/>
      <c r="M12" s="58"/>
      <c r="N12" s="37"/>
      <c r="P12" s="37"/>
    </row>
    <row r="13" spans="1:16" s="33" customFormat="1" x14ac:dyDescent="0.2">
      <c r="A13" s="37"/>
      <c r="B13" s="56" t="s">
        <v>85</v>
      </c>
      <c r="C13" s="37"/>
      <c r="D13" s="44" t="s">
        <v>441</v>
      </c>
      <c r="E13" s="44"/>
      <c r="F13" s="37"/>
      <c r="I13" s="9"/>
      <c r="J13" s="58"/>
      <c r="K13" s="9"/>
      <c r="L13" s="9"/>
      <c r="M13" s="9"/>
      <c r="N13" s="37"/>
      <c r="P13" s="37"/>
    </row>
    <row r="14" spans="1:16" s="33" customFormat="1" ht="3.75" customHeight="1" thickBot="1" x14ac:dyDescent="0.25">
      <c r="A14" s="37"/>
      <c r="B14" s="37"/>
      <c r="C14" s="37"/>
      <c r="E14" s="37"/>
      <c r="F14" s="37"/>
      <c r="I14" s="58"/>
      <c r="J14" s="58"/>
      <c r="K14" s="58"/>
      <c r="L14" s="58"/>
      <c r="M14" s="58"/>
      <c r="N14" s="37"/>
      <c r="P14" s="37"/>
    </row>
    <row r="15" spans="1:16" s="33" customFormat="1" ht="12" thickBot="1" x14ac:dyDescent="0.25">
      <c r="A15" s="37"/>
      <c r="B15" s="54" t="s">
        <v>86</v>
      </c>
      <c r="C15" s="37"/>
      <c r="D15" s="329" t="s">
        <v>442</v>
      </c>
      <c r="E15" s="44"/>
      <c r="F15" s="44"/>
      <c r="I15" s="53">
        <f>I9+I11+I13</f>
        <v>0</v>
      </c>
      <c r="J15" s="58"/>
      <c r="K15" s="53">
        <f>K9+K11+K13</f>
        <v>0</v>
      </c>
      <c r="L15" s="53">
        <f t="shared" ref="L15:M15" si="0">L9+L11+L13</f>
        <v>0</v>
      </c>
      <c r="M15" s="53">
        <f t="shared" si="0"/>
        <v>0</v>
      </c>
      <c r="N15" s="37"/>
      <c r="P15" s="37"/>
    </row>
    <row r="16" spans="1:16" s="33" customFormat="1" x14ac:dyDescent="0.2">
      <c r="A16" s="37"/>
      <c r="B16" s="37"/>
      <c r="C16" s="37"/>
      <c r="D16" s="37"/>
      <c r="E16" s="37"/>
      <c r="F16" s="37"/>
      <c r="I16" s="58"/>
      <c r="J16" s="58"/>
      <c r="K16" s="58"/>
      <c r="L16" s="58"/>
      <c r="M16" s="58"/>
      <c r="N16" s="37"/>
      <c r="P16" s="37"/>
    </row>
    <row r="17" spans="1:16" s="33" customFormat="1" x14ac:dyDescent="0.2">
      <c r="A17" s="37"/>
      <c r="B17" s="54" t="s">
        <v>2</v>
      </c>
      <c r="C17" s="38" t="s">
        <v>87</v>
      </c>
      <c r="D17" s="37"/>
      <c r="E17" s="37"/>
      <c r="F17" s="37"/>
      <c r="G17" s="33" t="s">
        <v>299</v>
      </c>
      <c r="I17" s="58"/>
      <c r="J17" s="58"/>
      <c r="K17" s="58"/>
      <c r="L17" s="51"/>
      <c r="M17" s="51"/>
      <c r="N17" s="37"/>
      <c r="P17" s="37"/>
    </row>
    <row r="18" spans="1:16" s="33" customFormat="1" ht="3.75" customHeight="1" x14ac:dyDescent="0.2">
      <c r="A18" s="37"/>
      <c r="B18" s="37"/>
      <c r="C18" s="37"/>
      <c r="E18" s="37"/>
      <c r="F18" s="37"/>
      <c r="I18" s="58"/>
      <c r="J18" s="58"/>
      <c r="K18" s="58"/>
      <c r="L18" s="51"/>
      <c r="M18" s="51"/>
      <c r="N18" s="37"/>
      <c r="P18" s="37"/>
    </row>
    <row r="19" spans="1:16" s="33" customFormat="1" x14ac:dyDescent="0.2">
      <c r="A19" s="37"/>
      <c r="B19" s="56" t="s">
        <v>88</v>
      </c>
      <c r="C19" s="37"/>
      <c r="D19" s="37" t="s">
        <v>333</v>
      </c>
      <c r="E19" s="37"/>
      <c r="F19" s="37"/>
      <c r="I19" s="9"/>
      <c r="J19" s="58"/>
      <c r="K19" s="9"/>
      <c r="L19" s="9"/>
      <c r="M19" s="9"/>
      <c r="N19" s="37"/>
      <c r="P19" s="37"/>
    </row>
    <row r="20" spans="1:16" s="33" customFormat="1" ht="3.75" customHeight="1" x14ac:dyDescent="0.2">
      <c r="A20" s="37"/>
      <c r="B20" s="37"/>
      <c r="C20" s="37"/>
      <c r="E20" s="37"/>
      <c r="F20" s="37"/>
      <c r="I20" s="58"/>
      <c r="J20" s="58"/>
      <c r="K20" s="58"/>
      <c r="L20" s="58"/>
      <c r="M20" s="58"/>
      <c r="N20" s="37"/>
      <c r="P20" s="37"/>
    </row>
    <row r="21" spans="1:16" s="33" customFormat="1" x14ac:dyDescent="0.2">
      <c r="A21" s="37"/>
      <c r="B21" s="56" t="s">
        <v>89</v>
      </c>
      <c r="C21" s="37"/>
      <c r="D21" s="37" t="s">
        <v>90</v>
      </c>
      <c r="E21" s="37"/>
      <c r="F21" s="37"/>
      <c r="I21" s="9"/>
      <c r="J21" s="58"/>
      <c r="K21" s="9"/>
      <c r="L21" s="9"/>
      <c r="M21" s="9"/>
      <c r="N21" s="37"/>
      <c r="P21" s="37"/>
    </row>
    <row r="22" spans="1:16" s="33" customFormat="1" ht="3.75" customHeight="1" thickBot="1" x14ac:dyDescent="0.25">
      <c r="A22" s="37"/>
      <c r="B22" s="37"/>
      <c r="C22" s="37"/>
      <c r="E22" s="37"/>
      <c r="F22" s="37"/>
      <c r="I22" s="58"/>
      <c r="J22" s="58"/>
      <c r="K22" s="58"/>
      <c r="L22" s="51"/>
      <c r="M22" s="51"/>
      <c r="N22" s="37"/>
      <c r="P22" s="37"/>
    </row>
    <row r="23" spans="1:16" s="33" customFormat="1" ht="12" thickBot="1" x14ac:dyDescent="0.25">
      <c r="A23" s="37"/>
      <c r="B23" s="54" t="s">
        <v>91</v>
      </c>
      <c r="C23" s="37"/>
      <c r="D23" s="37" t="s">
        <v>92</v>
      </c>
      <c r="E23" s="37"/>
      <c r="F23" s="37"/>
      <c r="I23" s="53">
        <f>I25+I27+I29+I31</f>
        <v>0</v>
      </c>
      <c r="J23" s="58"/>
      <c r="K23" s="53">
        <f>K25+K27+K29+K31</f>
        <v>0</v>
      </c>
      <c r="L23" s="51"/>
      <c r="M23" s="51"/>
      <c r="N23" s="37"/>
      <c r="P23" s="37"/>
    </row>
    <row r="24" spans="1:16" s="33" customFormat="1" ht="3.75" customHeight="1" x14ac:dyDescent="0.2">
      <c r="A24" s="37"/>
      <c r="B24" s="37"/>
      <c r="C24" s="37"/>
      <c r="E24" s="37"/>
      <c r="F24" s="37"/>
      <c r="I24" s="58"/>
      <c r="J24" s="58"/>
      <c r="K24" s="58"/>
      <c r="L24" s="51"/>
      <c r="M24" s="51"/>
      <c r="N24" s="37"/>
      <c r="P24" s="37"/>
    </row>
    <row r="25" spans="1:16" s="33" customFormat="1" x14ac:dyDescent="0.2">
      <c r="A25" s="37"/>
      <c r="B25" s="56" t="s">
        <v>93</v>
      </c>
      <c r="C25" s="37"/>
      <c r="E25" s="37" t="s">
        <v>94</v>
      </c>
      <c r="I25" s="9"/>
      <c r="J25" s="58"/>
      <c r="K25" s="9"/>
      <c r="L25" s="51"/>
      <c r="M25" s="51"/>
      <c r="N25" s="37"/>
      <c r="P25" s="37"/>
    </row>
    <row r="26" spans="1:16" s="33" customFormat="1" ht="3.75" customHeight="1" x14ac:dyDescent="0.2">
      <c r="A26" s="37"/>
      <c r="B26" s="37"/>
      <c r="C26" s="37"/>
      <c r="F26" s="37"/>
      <c r="I26" s="58"/>
      <c r="J26" s="58"/>
      <c r="K26" s="58"/>
      <c r="L26" s="51"/>
      <c r="M26" s="51"/>
      <c r="N26" s="37"/>
      <c r="P26" s="37"/>
    </row>
    <row r="27" spans="1:16" s="33" customFormat="1" x14ac:dyDescent="0.2">
      <c r="A27" s="37"/>
      <c r="B27" s="56" t="s">
        <v>95</v>
      </c>
      <c r="C27" s="37"/>
      <c r="E27" s="37" t="s">
        <v>96</v>
      </c>
      <c r="I27" s="9"/>
      <c r="J27" s="58"/>
      <c r="K27" s="9"/>
      <c r="L27" s="51"/>
      <c r="M27" s="51"/>
      <c r="N27" s="37"/>
      <c r="P27" s="37"/>
    </row>
    <row r="28" spans="1:16" s="33" customFormat="1" ht="3.75" customHeight="1" x14ac:dyDescent="0.2">
      <c r="A28" s="37"/>
      <c r="C28" s="37"/>
      <c r="F28" s="37"/>
      <c r="I28" s="58"/>
      <c r="J28" s="58"/>
      <c r="K28" s="58"/>
      <c r="L28" s="51"/>
      <c r="M28" s="51"/>
      <c r="N28" s="37"/>
      <c r="P28" s="37"/>
    </row>
    <row r="29" spans="1:16" s="33" customFormat="1" x14ac:dyDescent="0.2">
      <c r="A29" s="37"/>
      <c r="B29" s="56" t="s">
        <v>97</v>
      </c>
      <c r="C29" s="37"/>
      <c r="E29" s="37" t="s">
        <v>98</v>
      </c>
      <c r="I29" s="9"/>
      <c r="J29" s="58"/>
      <c r="K29" s="9"/>
      <c r="L29" s="51"/>
      <c r="M29" s="51"/>
      <c r="N29" s="37"/>
      <c r="P29" s="37"/>
    </row>
    <row r="30" spans="1:16" s="33" customFormat="1" ht="3.75" customHeight="1" x14ac:dyDescent="0.2">
      <c r="A30" s="37"/>
      <c r="B30" s="37"/>
      <c r="C30" s="37"/>
      <c r="F30" s="37"/>
      <c r="I30" s="58"/>
      <c r="J30" s="58"/>
      <c r="K30" s="58"/>
      <c r="L30" s="51"/>
      <c r="M30" s="51"/>
      <c r="N30" s="37"/>
      <c r="P30" s="37"/>
    </row>
    <row r="31" spans="1:16" x14ac:dyDescent="0.2">
      <c r="B31" s="56" t="s">
        <v>99</v>
      </c>
      <c r="E31" s="37" t="s">
        <v>100</v>
      </c>
      <c r="I31" s="9"/>
      <c r="J31" s="58"/>
      <c r="K31" s="9"/>
      <c r="L31" s="51"/>
      <c r="M31" s="51"/>
    </row>
    <row r="32" spans="1:16" s="33" customFormat="1" ht="3.75" customHeight="1" thickBot="1" x14ac:dyDescent="0.25">
      <c r="A32" s="37"/>
      <c r="B32" s="37"/>
      <c r="C32" s="37"/>
      <c r="E32" s="37"/>
      <c r="F32" s="37"/>
      <c r="I32" s="58"/>
      <c r="J32" s="58"/>
      <c r="K32" s="58"/>
      <c r="L32" s="51"/>
      <c r="M32" s="51"/>
      <c r="N32" s="37"/>
      <c r="P32" s="37"/>
    </row>
    <row r="33" spans="1:14" ht="12" thickBot="1" x14ac:dyDescent="0.25">
      <c r="B33" s="54" t="s">
        <v>101</v>
      </c>
      <c r="D33" s="38" t="s">
        <v>102</v>
      </c>
      <c r="I33" s="53">
        <f>I19+I21+I23</f>
        <v>0</v>
      </c>
      <c r="J33" s="58"/>
      <c r="K33" s="53">
        <f>K19+K21+K23</f>
        <v>0</v>
      </c>
      <c r="L33" s="53">
        <f>L19+L21</f>
        <v>0</v>
      </c>
      <c r="M33" s="53">
        <f>M19+M21</f>
        <v>0</v>
      </c>
    </row>
    <row r="34" spans="1:14" x14ac:dyDescent="0.2">
      <c r="L34" s="51"/>
      <c r="M34" s="51"/>
    </row>
    <row r="35" spans="1:14" ht="12" thickBot="1" x14ac:dyDescent="0.25">
      <c r="A35" s="32"/>
      <c r="B35" s="35" t="s">
        <v>280</v>
      </c>
      <c r="C35" s="32"/>
      <c r="D35" s="32"/>
      <c r="E35" s="25"/>
      <c r="G35" s="25"/>
      <c r="H35" s="25"/>
      <c r="I35" s="51"/>
      <c r="J35" s="32"/>
      <c r="K35" s="51"/>
      <c r="L35" s="51"/>
      <c r="M35" s="51"/>
      <c r="N35" s="51"/>
    </row>
    <row r="36" spans="1:14" s="25" customFormat="1" ht="12" thickBot="1" x14ac:dyDescent="0.25">
      <c r="A36" s="32"/>
      <c r="B36" s="34"/>
      <c r="C36" s="32"/>
      <c r="D36" s="25" t="s">
        <v>301</v>
      </c>
      <c r="I36" s="51"/>
      <c r="J36" s="32"/>
      <c r="K36" s="51"/>
      <c r="L36" s="51"/>
      <c r="M36" s="51"/>
      <c r="N36" s="51"/>
    </row>
    <row r="37" spans="1:14" s="25" customFormat="1" ht="12" thickBot="1" x14ac:dyDescent="0.25">
      <c r="A37" s="32"/>
      <c r="B37" s="49"/>
      <c r="C37" s="32"/>
      <c r="D37" s="25" t="s">
        <v>300</v>
      </c>
      <c r="I37" s="51"/>
      <c r="J37" s="32"/>
      <c r="K37" s="51"/>
      <c r="L37" s="51"/>
      <c r="M37" s="51"/>
      <c r="N37" s="51"/>
    </row>
    <row r="38" spans="1:14" s="25" customFormat="1" x14ac:dyDescent="0.2">
      <c r="A38" s="32"/>
      <c r="B38" s="31" t="s">
        <v>277</v>
      </c>
      <c r="C38" s="30"/>
      <c r="D38" s="411" t="s">
        <v>332</v>
      </c>
      <c r="E38" s="411"/>
      <c r="F38" s="411"/>
      <c r="G38" s="411"/>
      <c r="H38" s="411"/>
      <c r="I38" s="411"/>
      <c r="J38" s="411"/>
      <c r="K38" s="411"/>
      <c r="L38" s="70"/>
      <c r="M38" s="70"/>
      <c r="N38" s="71"/>
    </row>
    <row r="39" spans="1:14" s="25" customFormat="1" x14ac:dyDescent="0.2">
      <c r="A39" s="37"/>
      <c r="B39" s="31"/>
      <c r="C39" s="37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37"/>
    </row>
    <row r="40" spans="1:14" hidden="1" x14ac:dyDescent="0.2"/>
    <row r="41" spans="1:14" hidden="1" x14ac:dyDescent="0.2"/>
    <row r="42" spans="1:14" hidden="1" x14ac:dyDescent="0.2"/>
    <row r="43" spans="1:14" hidden="1" x14ac:dyDescent="0.2"/>
    <row r="44" spans="1:14" hidden="1" x14ac:dyDescent="0.2"/>
    <row r="45" spans="1:14" hidden="1" x14ac:dyDescent="0.2"/>
    <row r="46" spans="1:14" hidden="1" x14ac:dyDescent="0.2"/>
    <row r="47" spans="1:14" hidden="1" x14ac:dyDescent="0.2"/>
    <row r="48" spans="1:14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</sheetData>
  <sheetProtection algorithmName="SHA-512" hashValue="tz6vlCXUTY1tCJKAhsFQr3BSPTPqVwjK5tvRLvdxeQaKJgHdyR01/bZ9pLRrv4Xydhe8NRopvz4TeLAY5u16Zg==" saltValue="Ct46jI5Lz2C3gZn7sh7TjA==" spinCount="100000" sheet="1" objects="1" scenarios="1"/>
  <mergeCells count="2">
    <mergeCell ref="D38:K38"/>
    <mergeCell ref="K5:M5"/>
  </mergeCells>
  <dataValidations count="1">
    <dataValidation allowBlank="1" showErrorMessage="1" sqref="M1"/>
  </dataValidations>
  <pageMargins left="0.34" right="0.34" top="0.5" bottom="0.4" header="0.2" footer="0.2"/>
  <pageSetup scale="74" orientation="portrait" r:id="rId1"/>
  <headerFooter alignWithMargins="0">
    <oddFooter>&amp;L&amp;8&amp;A&amp;R&amp;8&amp;P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7"/>
  <sheetViews>
    <sheetView showGridLines="0" view="pageBreakPreview" topLeftCell="B1" zoomScaleNormal="100" zoomScaleSheetLayoutView="100" zoomScalePageLayoutView="85" workbookViewId="0">
      <selection activeCell="F8" sqref="F8"/>
    </sheetView>
  </sheetViews>
  <sheetFormatPr defaultColWidth="0" defaultRowHeight="11.25" x14ac:dyDescent="0.2"/>
  <cols>
    <col min="1" max="1" width="2.28515625" style="89" customWidth="1"/>
    <col min="2" max="2" width="7.28515625" style="89" customWidth="1"/>
    <col min="3" max="3" width="2.28515625" style="91" customWidth="1"/>
    <col min="4" max="4" width="2.28515625" style="89" customWidth="1"/>
    <col min="5" max="5" width="6.28515625" style="92" customWidth="1"/>
    <col min="6" max="6" width="34.5703125" style="92" customWidth="1"/>
    <col min="7" max="7" width="6.7109375" style="92" customWidth="1"/>
    <col min="8" max="8" width="15.85546875" style="89" customWidth="1"/>
    <col min="9" max="9" width="0.7109375" style="93" customWidth="1"/>
    <col min="10" max="10" width="15.85546875" style="89" customWidth="1"/>
    <col min="11" max="11" width="0.7109375" style="93" customWidth="1"/>
    <col min="12" max="12" width="15.7109375" style="89" customWidth="1"/>
    <col min="13" max="13" width="0.7109375" style="93" customWidth="1"/>
    <col min="14" max="14" width="15.7109375" style="89" customWidth="1"/>
    <col min="15" max="15" width="0.85546875" style="91" customWidth="1"/>
    <col min="16" max="16" width="14.42578125" style="89" customWidth="1"/>
    <col min="17" max="17" width="0.85546875" style="89" customWidth="1"/>
    <col min="18" max="18" width="14.42578125" style="89" customWidth="1"/>
    <col min="19" max="19" width="0.7109375" style="91" customWidth="1"/>
    <col min="20" max="20" width="15.85546875" style="89" customWidth="1"/>
    <col min="21" max="21" width="0.7109375" style="91" customWidth="1"/>
    <col min="22" max="22" width="15.85546875" style="89" customWidth="1"/>
    <col min="23" max="23" width="2.28515625" style="89" customWidth="1"/>
    <col min="24" max="24" width="1" style="91" hidden="1" customWidth="1"/>
    <col min="25" max="25" width="0" style="91" hidden="1" customWidth="1"/>
    <col min="26" max="16384" width="0" style="89" hidden="1"/>
  </cols>
  <sheetData>
    <row r="1" spans="1:25" ht="13.5" thickBot="1" x14ac:dyDescent="0.3">
      <c r="B1" s="90" t="s">
        <v>336</v>
      </c>
      <c r="S1" s="94" t="s">
        <v>270</v>
      </c>
      <c r="T1" s="95" t="str">
        <f>IF('Sec A1 Balance Sheet'!$J$1=0," ",'Sec A1 Balance Sheet'!$J$1)</f>
        <v>USD '000</v>
      </c>
    </row>
    <row r="2" spans="1:25" ht="12.75" x14ac:dyDescent="0.25">
      <c r="B2" s="90" t="s">
        <v>508</v>
      </c>
    </row>
    <row r="4" spans="1:25" ht="12" thickBot="1" x14ac:dyDescent="0.25"/>
    <row r="5" spans="1:25" s="96" customFormat="1" ht="46.5" thickTop="1" thickBot="1" x14ac:dyDescent="0.3">
      <c r="B5" s="415" t="s">
        <v>337</v>
      </c>
      <c r="C5" s="415"/>
      <c r="D5" s="415"/>
      <c r="E5" s="415"/>
      <c r="F5" s="415"/>
      <c r="G5" s="97"/>
      <c r="H5" s="98" t="s">
        <v>338</v>
      </c>
      <c r="I5" s="99"/>
      <c r="J5" s="100" t="s">
        <v>419</v>
      </c>
      <c r="K5" s="99"/>
      <c r="L5" s="99" t="s">
        <v>135</v>
      </c>
      <c r="M5" s="99"/>
      <c r="N5" s="101" t="s">
        <v>136</v>
      </c>
      <c r="O5" s="102"/>
      <c r="P5" s="103"/>
      <c r="Q5" s="103"/>
      <c r="R5" s="103"/>
      <c r="S5" s="103"/>
      <c r="T5" s="103"/>
      <c r="W5" s="104"/>
      <c r="X5" s="105"/>
      <c r="Y5" s="105"/>
    </row>
    <row r="6" spans="1:25" s="106" customFormat="1" ht="12.75" thickTop="1" thickBot="1" x14ac:dyDescent="0.25">
      <c r="B6" s="107"/>
      <c r="C6" s="108"/>
      <c r="D6" s="109"/>
      <c r="G6" s="110"/>
      <c r="H6" s="111" t="s">
        <v>296</v>
      </c>
      <c r="I6" s="112"/>
      <c r="J6" s="111" t="s">
        <v>133</v>
      </c>
      <c r="K6" s="111"/>
      <c r="L6" s="111" t="s">
        <v>339</v>
      </c>
      <c r="M6" s="111"/>
      <c r="N6" s="111"/>
      <c r="O6" s="112"/>
      <c r="P6" s="113"/>
      <c r="Q6" s="113"/>
      <c r="R6" s="113"/>
      <c r="S6" s="113"/>
      <c r="T6" s="113"/>
      <c r="W6" s="114"/>
      <c r="X6" s="109"/>
      <c r="Y6" s="109"/>
    </row>
    <row r="7" spans="1:25" s="106" customFormat="1" ht="12" thickBot="1" x14ac:dyDescent="0.25">
      <c r="B7" s="115" t="s">
        <v>103</v>
      </c>
      <c r="C7" s="316" t="s">
        <v>259</v>
      </c>
      <c r="D7" s="149"/>
      <c r="E7" s="148"/>
      <c r="G7" s="116"/>
      <c r="H7" s="117"/>
      <c r="I7" s="118"/>
      <c r="J7" s="117"/>
      <c r="K7" s="119"/>
      <c r="L7" s="120">
        <f>H7-J7</f>
        <v>0</v>
      </c>
      <c r="M7" s="119"/>
      <c r="N7" s="117"/>
      <c r="O7" s="121"/>
      <c r="P7" s="113"/>
      <c r="Q7" s="113"/>
      <c r="R7" s="113"/>
      <c r="S7" s="113"/>
      <c r="T7" s="113"/>
      <c r="W7" s="109"/>
      <c r="X7" s="109"/>
      <c r="Y7" s="109"/>
    </row>
    <row r="8" spans="1:25" s="106" customFormat="1" ht="12" thickBot="1" x14ac:dyDescent="0.25">
      <c r="B8" s="115" t="s">
        <v>105</v>
      </c>
      <c r="C8" s="316" t="s">
        <v>260</v>
      </c>
      <c r="D8" s="149"/>
      <c r="E8" s="149"/>
      <c r="G8" s="116"/>
      <c r="H8" s="117"/>
      <c r="I8" s="118"/>
      <c r="J8" s="117"/>
      <c r="K8" s="119"/>
      <c r="L8" s="120">
        <f>H8-J8</f>
        <v>0</v>
      </c>
      <c r="M8" s="119"/>
      <c r="N8" s="117"/>
      <c r="O8" s="121"/>
      <c r="P8" s="113"/>
      <c r="Q8" s="113"/>
      <c r="R8" s="113"/>
      <c r="S8" s="113"/>
      <c r="T8" s="113"/>
      <c r="W8" s="109"/>
      <c r="X8" s="109"/>
      <c r="Y8" s="109"/>
    </row>
    <row r="9" spans="1:25" s="106" customFormat="1" ht="12" thickBot="1" x14ac:dyDescent="0.25">
      <c r="B9" s="115" t="s">
        <v>107</v>
      </c>
      <c r="C9" s="316" t="s">
        <v>261</v>
      </c>
      <c r="D9" s="149"/>
      <c r="E9" s="149"/>
      <c r="G9" s="116"/>
      <c r="H9" s="117"/>
      <c r="I9" s="118"/>
      <c r="J9" s="117"/>
      <c r="K9" s="119"/>
      <c r="L9" s="120">
        <f>H9-J9</f>
        <v>0</v>
      </c>
      <c r="M9" s="119"/>
      <c r="N9" s="117"/>
      <c r="O9" s="121"/>
      <c r="P9" s="113"/>
      <c r="Q9" s="113"/>
      <c r="R9" s="113"/>
      <c r="S9" s="113"/>
      <c r="T9" s="113"/>
      <c r="W9" s="109"/>
      <c r="X9" s="109"/>
      <c r="Y9" s="109"/>
    </row>
    <row r="10" spans="1:25" s="127" customFormat="1" ht="3.75" customHeight="1" thickBot="1" x14ac:dyDescent="0.25">
      <c r="A10" s="122"/>
      <c r="B10" s="123"/>
      <c r="C10" s="122"/>
      <c r="D10" s="122"/>
      <c r="E10" s="122"/>
      <c r="F10" s="122"/>
      <c r="G10" s="124"/>
      <c r="H10" s="125"/>
      <c r="I10" s="125"/>
      <c r="J10" s="125"/>
      <c r="K10" s="125"/>
      <c r="L10" s="125"/>
      <c r="M10" s="125"/>
      <c r="N10" s="125"/>
      <c r="O10" s="125"/>
      <c r="P10" s="126"/>
      <c r="Q10" s="126"/>
      <c r="R10" s="126"/>
      <c r="S10" s="126"/>
      <c r="T10" s="126"/>
      <c r="W10" s="122"/>
      <c r="X10" s="126"/>
      <c r="Y10" s="126"/>
    </row>
    <row r="11" spans="1:25" s="127" customFormat="1" ht="12" thickBot="1" x14ac:dyDescent="0.25">
      <c r="B11" s="128" t="s">
        <v>108</v>
      </c>
      <c r="C11" s="129" t="s">
        <v>269</v>
      </c>
      <c r="D11" s="126"/>
      <c r="E11" s="126"/>
      <c r="G11" s="130"/>
      <c r="H11" s="131">
        <f>SUM(H7:H9)</f>
        <v>0</v>
      </c>
      <c r="I11" s="125"/>
      <c r="J11" s="131">
        <f>SUM(J7:J9)</f>
        <v>0</v>
      </c>
      <c r="K11" s="125"/>
      <c r="L11" s="131">
        <f>SUM(L7:L9)</f>
        <v>0</v>
      </c>
      <c r="M11" s="125"/>
      <c r="N11" s="131">
        <f>SUM(N7:N9)</f>
        <v>0</v>
      </c>
      <c r="O11" s="125"/>
      <c r="P11" s="126"/>
      <c r="Q11" s="126"/>
      <c r="R11" s="126"/>
      <c r="S11" s="126"/>
      <c r="T11" s="126"/>
      <c r="W11" s="132"/>
      <c r="X11" s="126"/>
      <c r="Y11" s="126"/>
    </row>
    <row r="12" spans="1:25" s="133" customFormat="1" ht="3.75" customHeight="1" thickBot="1" x14ac:dyDescent="0.25">
      <c r="B12" s="123"/>
      <c r="C12" s="116"/>
      <c r="D12" s="113"/>
      <c r="E12" s="113"/>
      <c r="F12" s="113"/>
      <c r="G12" s="113"/>
      <c r="H12" s="134"/>
      <c r="I12" s="134"/>
      <c r="J12" s="134"/>
      <c r="K12" s="134"/>
      <c r="L12" s="134"/>
      <c r="M12" s="134"/>
      <c r="N12" s="134"/>
      <c r="O12" s="134"/>
      <c r="P12" s="113"/>
      <c r="Q12" s="113"/>
      <c r="R12" s="113"/>
      <c r="S12" s="113"/>
      <c r="T12" s="113"/>
      <c r="W12" s="132"/>
      <c r="X12" s="113"/>
      <c r="Y12" s="113"/>
    </row>
    <row r="13" spans="1:25" s="133" customFormat="1" ht="12" thickBot="1" x14ac:dyDescent="0.25">
      <c r="B13" s="128" t="s">
        <v>109</v>
      </c>
      <c r="C13" s="116" t="s">
        <v>138</v>
      </c>
      <c r="D13" s="113"/>
      <c r="E13" s="113"/>
      <c r="G13" s="130"/>
      <c r="H13" s="117"/>
      <c r="I13" s="135"/>
      <c r="J13" s="117"/>
      <c r="K13" s="134"/>
      <c r="L13" s="131">
        <f>H13-J13</f>
        <v>0</v>
      </c>
      <c r="M13" s="134"/>
      <c r="N13" s="117"/>
      <c r="O13" s="134"/>
      <c r="P13" s="113"/>
      <c r="Q13" s="113"/>
      <c r="R13" s="113"/>
      <c r="S13" s="113"/>
      <c r="T13" s="113"/>
      <c r="W13" s="132"/>
      <c r="X13" s="113"/>
      <c r="Y13" s="113"/>
    </row>
    <row r="14" spans="1:25" s="127" customFormat="1" ht="3.75" customHeight="1" thickBot="1" x14ac:dyDescent="0.25">
      <c r="B14" s="128"/>
      <c r="C14" s="129"/>
      <c r="D14" s="126"/>
      <c r="E14" s="126"/>
      <c r="G14" s="136"/>
      <c r="H14" s="122"/>
      <c r="I14" s="122"/>
      <c r="J14" s="122"/>
      <c r="K14" s="137"/>
      <c r="L14" s="122"/>
      <c r="M14" s="137"/>
      <c r="N14" s="122"/>
      <c r="O14" s="137"/>
      <c r="P14" s="126"/>
      <c r="Q14" s="126"/>
      <c r="R14" s="126"/>
      <c r="S14" s="126"/>
      <c r="T14" s="126"/>
      <c r="W14" s="132"/>
      <c r="X14" s="126"/>
      <c r="Y14" s="126"/>
    </row>
    <row r="15" spans="1:25" s="127" customFormat="1" ht="12" thickBot="1" x14ac:dyDescent="0.25">
      <c r="B15" s="138" t="s">
        <v>110</v>
      </c>
      <c r="C15" s="139" t="s">
        <v>139</v>
      </c>
      <c r="D15" s="140"/>
      <c r="E15" s="140"/>
      <c r="F15" s="141"/>
      <c r="G15" s="142"/>
      <c r="H15" s="117"/>
      <c r="I15" s="135"/>
      <c r="J15" s="117"/>
      <c r="K15" s="134"/>
      <c r="L15" s="131">
        <f>H15-J15</f>
        <v>0</v>
      </c>
      <c r="M15" s="134"/>
      <c r="N15" s="117"/>
      <c r="O15" s="134"/>
      <c r="P15" s="126"/>
      <c r="Q15" s="126"/>
      <c r="R15" s="126"/>
      <c r="S15" s="126"/>
      <c r="T15" s="126"/>
      <c r="W15" s="132"/>
      <c r="X15" s="126"/>
      <c r="Y15" s="126"/>
    </row>
    <row r="16" spans="1:25" s="127" customFormat="1" ht="3.75" customHeight="1" thickBot="1" x14ac:dyDescent="0.25">
      <c r="B16" s="138"/>
      <c r="C16" s="143"/>
      <c r="D16" s="144"/>
      <c r="E16" s="144"/>
      <c r="F16" s="145"/>
      <c r="G16" s="146"/>
      <c r="H16" s="122"/>
      <c r="I16" s="122"/>
      <c r="J16" s="122"/>
      <c r="K16" s="137"/>
      <c r="L16" s="122"/>
      <c r="M16" s="137"/>
      <c r="N16" s="122"/>
      <c r="O16" s="137"/>
      <c r="P16" s="126"/>
      <c r="Q16" s="126"/>
      <c r="R16" s="126"/>
      <c r="S16" s="126"/>
      <c r="T16" s="126"/>
      <c r="W16" s="132"/>
      <c r="X16" s="126"/>
      <c r="Y16" s="126"/>
    </row>
    <row r="17" spans="2:25" s="127" customFormat="1" ht="12.75" customHeight="1" thickBot="1" x14ac:dyDescent="0.25">
      <c r="B17" s="138" t="s">
        <v>111</v>
      </c>
      <c r="C17" s="139" t="s">
        <v>140</v>
      </c>
      <c r="D17" s="140"/>
      <c r="E17" s="140"/>
      <c r="F17" s="141"/>
      <c r="G17" s="142"/>
      <c r="H17" s="117"/>
      <c r="I17" s="135"/>
      <c r="J17" s="117"/>
      <c r="K17" s="134"/>
      <c r="L17" s="131">
        <f>H17-J17</f>
        <v>0</v>
      </c>
      <c r="M17" s="134"/>
      <c r="N17" s="117"/>
      <c r="O17" s="137"/>
      <c r="P17" s="126"/>
      <c r="Q17" s="126"/>
      <c r="R17" s="126"/>
      <c r="S17" s="126"/>
      <c r="T17" s="126"/>
      <c r="W17" s="132"/>
      <c r="X17" s="126"/>
      <c r="Y17" s="126"/>
    </row>
    <row r="18" spans="2:25" s="127" customFormat="1" ht="3.75" customHeight="1" thickBot="1" x14ac:dyDescent="0.25">
      <c r="B18" s="138"/>
      <c r="C18" s="143"/>
      <c r="D18" s="144"/>
      <c r="E18" s="144"/>
      <c r="F18" s="145"/>
      <c r="G18" s="146"/>
      <c r="H18" s="122"/>
      <c r="I18" s="122"/>
      <c r="J18" s="122"/>
      <c r="K18" s="137"/>
      <c r="L18" s="122"/>
      <c r="M18" s="137"/>
      <c r="N18" s="122"/>
      <c r="O18" s="137"/>
      <c r="P18" s="126"/>
      <c r="Q18" s="126"/>
      <c r="R18" s="126"/>
      <c r="S18" s="126"/>
      <c r="T18" s="126"/>
      <c r="W18" s="132"/>
      <c r="X18" s="126"/>
      <c r="Y18" s="126"/>
    </row>
    <row r="19" spans="2:25" s="127" customFormat="1" ht="12.75" customHeight="1" thickBot="1" x14ac:dyDescent="0.25">
      <c r="B19" s="138" t="s">
        <v>112</v>
      </c>
      <c r="C19" s="139" t="s">
        <v>137</v>
      </c>
      <c r="D19" s="140"/>
      <c r="E19" s="140"/>
      <c r="F19" s="141"/>
      <c r="G19" s="142"/>
      <c r="H19" s="117"/>
      <c r="I19" s="135"/>
      <c r="J19" s="117"/>
      <c r="K19" s="134"/>
      <c r="L19" s="131">
        <f>H19-J19</f>
        <v>0</v>
      </c>
      <c r="M19" s="134"/>
      <c r="N19" s="117"/>
      <c r="O19" s="134"/>
      <c r="P19" s="126"/>
      <c r="Q19" s="126"/>
      <c r="R19" s="126"/>
      <c r="S19" s="126"/>
      <c r="T19" s="126"/>
      <c r="W19" s="132"/>
      <c r="X19" s="126"/>
      <c r="Y19" s="126"/>
    </row>
    <row r="20" spans="2:25" s="127" customFormat="1" ht="12" thickBot="1" x14ac:dyDescent="0.25">
      <c r="B20" s="128"/>
      <c r="C20" s="129"/>
      <c r="D20" s="126"/>
      <c r="E20" s="126"/>
      <c r="G20" s="136"/>
      <c r="H20" s="122"/>
      <c r="I20" s="122"/>
      <c r="J20" s="122"/>
      <c r="K20" s="137"/>
      <c r="L20" s="122"/>
      <c r="M20" s="137"/>
      <c r="N20" s="122"/>
      <c r="O20" s="137"/>
      <c r="P20" s="126"/>
      <c r="Q20" s="126"/>
      <c r="R20" s="126"/>
      <c r="S20" s="126"/>
      <c r="T20" s="126"/>
      <c r="W20" s="132"/>
      <c r="X20" s="126"/>
      <c r="Y20" s="126"/>
    </row>
    <row r="21" spans="2:25" s="127" customFormat="1" ht="12.75" thickTop="1" thickBot="1" x14ac:dyDescent="0.25">
      <c r="B21" s="128" t="s">
        <v>482</v>
      </c>
      <c r="C21" s="116" t="s">
        <v>146</v>
      </c>
      <c r="D21" s="113"/>
      <c r="E21" s="113"/>
      <c r="F21" s="113"/>
      <c r="G21" s="130"/>
      <c r="H21" s="98" t="s">
        <v>141</v>
      </c>
      <c r="I21" s="368"/>
      <c r="J21" s="100" t="s">
        <v>142</v>
      </c>
      <c r="K21" s="99"/>
      <c r="L21" s="99" t="s">
        <v>143</v>
      </c>
      <c r="M21" s="99"/>
      <c r="N21" s="101" t="s">
        <v>114</v>
      </c>
      <c r="O21" s="102"/>
      <c r="P21" s="126"/>
      <c r="Q21" s="126"/>
      <c r="R21" s="126"/>
      <c r="S21" s="126"/>
      <c r="T21" s="126"/>
      <c r="W21" s="132"/>
      <c r="X21" s="126"/>
      <c r="Y21" s="126"/>
    </row>
    <row r="22" spans="2:25" s="106" customFormat="1" ht="12.75" thickTop="1" thickBot="1" x14ac:dyDescent="0.25">
      <c r="B22" s="107"/>
      <c r="C22" s="108"/>
      <c r="D22" s="109"/>
      <c r="G22" s="110"/>
      <c r="H22" s="111" t="s">
        <v>298</v>
      </c>
      <c r="I22" s="112"/>
      <c r="J22" s="111" t="s">
        <v>295</v>
      </c>
      <c r="K22" s="111"/>
      <c r="L22" s="111" t="s">
        <v>294</v>
      </c>
      <c r="M22" s="111"/>
      <c r="N22" s="111" t="s">
        <v>340</v>
      </c>
      <c r="O22" s="112"/>
      <c r="P22" s="113"/>
      <c r="Q22" s="113"/>
      <c r="R22" s="113"/>
      <c r="S22" s="113"/>
      <c r="T22" s="113"/>
      <c r="W22" s="114"/>
      <c r="X22" s="109"/>
      <c r="Y22" s="109"/>
    </row>
    <row r="23" spans="2:25" s="133" customFormat="1" ht="12" thickBot="1" x14ac:dyDescent="0.25">
      <c r="B23" s="147" t="s">
        <v>113</v>
      </c>
      <c r="C23" s="133" t="s">
        <v>144</v>
      </c>
      <c r="D23" s="113"/>
      <c r="E23" s="113"/>
      <c r="G23" s="147"/>
      <c r="H23" s="117"/>
      <c r="I23" s="118"/>
      <c r="J23" s="117"/>
      <c r="K23" s="119"/>
      <c r="L23" s="117"/>
      <c r="M23" s="119"/>
      <c r="N23" s="131">
        <f>H23+J23+L23</f>
        <v>0</v>
      </c>
      <c r="O23" s="121"/>
      <c r="P23" s="113"/>
      <c r="Q23" s="113"/>
      <c r="R23" s="113"/>
      <c r="S23" s="113"/>
      <c r="T23" s="113"/>
      <c r="W23" s="113"/>
      <c r="X23" s="113"/>
      <c r="Y23" s="113"/>
    </row>
    <row r="24" spans="2:25" s="133" customFormat="1" ht="12" thickBot="1" x14ac:dyDescent="0.25">
      <c r="B24" s="147" t="s">
        <v>351</v>
      </c>
      <c r="C24" s="133" t="s">
        <v>420</v>
      </c>
      <c r="D24" s="113"/>
      <c r="E24" s="113"/>
      <c r="G24" s="147"/>
      <c r="H24" s="117"/>
      <c r="I24" s="118"/>
      <c r="J24" s="117"/>
      <c r="K24" s="119"/>
      <c r="L24" s="117"/>
      <c r="M24" s="119"/>
      <c r="N24" s="131">
        <f>H24+J24+L24</f>
        <v>0</v>
      </c>
      <c r="O24" s="121"/>
      <c r="P24" s="113"/>
      <c r="Q24" s="113"/>
      <c r="R24" s="113"/>
      <c r="S24" s="113"/>
      <c r="T24" s="113"/>
      <c r="W24" s="113"/>
      <c r="X24" s="113"/>
      <c r="Y24" s="113"/>
    </row>
    <row r="25" spans="2:25" s="133" customFormat="1" ht="12" thickBot="1" x14ac:dyDescent="0.25">
      <c r="B25" s="116" t="s">
        <v>483</v>
      </c>
      <c r="C25" s="127" t="s">
        <v>566</v>
      </c>
      <c r="D25" s="113"/>
      <c r="E25" s="113"/>
      <c r="G25" s="147"/>
      <c r="H25" s="131">
        <f>H23-H24</f>
        <v>0</v>
      </c>
      <c r="I25" s="125"/>
      <c r="J25" s="131">
        <f>J23-J24</f>
        <v>0</v>
      </c>
      <c r="K25" s="134"/>
      <c r="L25" s="131">
        <f>L23-L24</f>
        <v>0</v>
      </c>
      <c r="M25" s="134"/>
      <c r="N25" s="131">
        <f>N23-N24</f>
        <v>0</v>
      </c>
      <c r="O25" s="134"/>
      <c r="P25" s="113"/>
      <c r="Q25" s="113"/>
      <c r="R25" s="113"/>
      <c r="S25" s="113"/>
      <c r="T25" s="113"/>
      <c r="W25" s="113"/>
      <c r="X25" s="113"/>
      <c r="Y25" s="113"/>
    </row>
    <row r="26" spans="2:25" s="133" customFormat="1" ht="12" thickBot="1" x14ac:dyDescent="0.25">
      <c r="B26" s="147" t="s">
        <v>484</v>
      </c>
      <c r="C26" s="133" t="s">
        <v>145</v>
      </c>
      <c r="D26" s="113"/>
      <c r="E26" s="113"/>
      <c r="G26" s="147"/>
      <c r="H26" s="117"/>
      <c r="I26" s="118"/>
      <c r="J26" s="117"/>
      <c r="K26" s="119"/>
      <c r="L26" s="117"/>
      <c r="M26" s="134"/>
      <c r="N26" s="131">
        <f>H26+J26+L26</f>
        <v>0</v>
      </c>
      <c r="O26" s="121"/>
      <c r="P26" s="113"/>
      <c r="Q26" s="113"/>
      <c r="R26" s="113"/>
      <c r="S26" s="113"/>
      <c r="T26" s="113"/>
      <c r="W26" s="113"/>
      <c r="X26" s="113"/>
      <c r="Y26" s="113"/>
    </row>
    <row r="27" spans="2:25" s="133" customFormat="1" ht="12" thickBot="1" x14ac:dyDescent="0.25">
      <c r="B27" s="147"/>
      <c r="D27" s="113"/>
      <c r="E27" s="113"/>
      <c r="G27" s="147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</row>
    <row r="28" spans="2:25" ht="46.5" thickTop="1" thickBot="1" x14ac:dyDescent="0.25">
      <c r="B28" s="150" t="s">
        <v>485</v>
      </c>
      <c r="C28" s="150" t="s">
        <v>341</v>
      </c>
      <c r="D28" s="91"/>
      <c r="E28" s="150"/>
      <c r="F28" s="89"/>
      <c r="G28" s="151"/>
      <c r="H28" s="98" t="s">
        <v>134</v>
      </c>
      <c r="I28" s="99"/>
      <c r="J28" s="99" t="s">
        <v>146</v>
      </c>
      <c r="K28" s="99"/>
      <c r="L28" s="99" t="s">
        <v>342</v>
      </c>
      <c r="M28" s="99"/>
      <c r="N28" s="99" t="s">
        <v>486</v>
      </c>
      <c r="O28" s="152"/>
      <c r="P28" s="100" t="s">
        <v>421</v>
      </c>
      <c r="Q28" s="99"/>
      <c r="R28" s="99" t="s">
        <v>487</v>
      </c>
      <c r="S28" s="152"/>
      <c r="T28" s="101" t="s">
        <v>422</v>
      </c>
      <c r="U28" s="153"/>
      <c r="V28" s="154"/>
      <c r="W28" s="153"/>
    </row>
    <row r="29" spans="2:25" s="127" customFormat="1" ht="12" thickTop="1" x14ac:dyDescent="0.2">
      <c r="B29" s="89" t="s">
        <v>488</v>
      </c>
      <c r="C29" s="151" t="s">
        <v>343</v>
      </c>
      <c r="D29" s="91"/>
      <c r="E29" s="151"/>
      <c r="F29" s="89"/>
      <c r="G29" s="151"/>
      <c r="H29" s="117"/>
      <c r="I29" s="118"/>
      <c r="J29" s="117"/>
      <c r="K29" s="155"/>
      <c r="L29" s="117"/>
      <c r="M29" s="155"/>
      <c r="N29" s="117"/>
      <c r="O29" s="155"/>
      <c r="P29" s="117"/>
      <c r="Q29" s="155"/>
      <c r="R29" s="117"/>
      <c r="S29" s="155"/>
      <c r="T29" s="117"/>
      <c r="W29" s="132"/>
      <c r="X29" s="126"/>
      <c r="Y29" s="126"/>
    </row>
    <row r="30" spans="2:25" s="106" customFormat="1" x14ac:dyDescent="0.2">
      <c r="B30" s="89" t="s">
        <v>489</v>
      </c>
      <c r="C30" s="151" t="s">
        <v>147</v>
      </c>
      <c r="D30" s="91"/>
      <c r="E30" s="151"/>
      <c r="F30" s="89"/>
      <c r="G30" s="151"/>
      <c r="H30" s="117"/>
      <c r="I30" s="118"/>
      <c r="J30" s="117"/>
      <c r="K30" s="155"/>
      <c r="L30" s="117"/>
      <c r="M30" s="155"/>
      <c r="N30" s="117"/>
      <c r="O30" s="155"/>
      <c r="P30" s="117"/>
      <c r="Q30" s="155"/>
      <c r="R30" s="117"/>
      <c r="S30" s="155"/>
      <c r="T30" s="117"/>
      <c r="W30" s="114"/>
      <c r="X30" s="109"/>
      <c r="Y30" s="109"/>
    </row>
    <row r="31" spans="2:25" s="133" customFormat="1" x14ac:dyDescent="0.2">
      <c r="B31" s="89" t="s">
        <v>490</v>
      </c>
      <c r="C31" s="151" t="s">
        <v>148</v>
      </c>
      <c r="D31" s="91"/>
      <c r="E31" s="151"/>
      <c r="F31" s="89"/>
      <c r="G31" s="151"/>
      <c r="H31" s="117"/>
      <c r="I31" s="118"/>
      <c r="J31" s="117"/>
      <c r="K31" s="155"/>
      <c r="L31" s="117"/>
      <c r="M31" s="155"/>
      <c r="N31" s="117"/>
      <c r="O31" s="155"/>
      <c r="P31" s="117"/>
      <c r="Q31" s="155"/>
      <c r="R31" s="117"/>
      <c r="S31" s="155"/>
      <c r="T31" s="117"/>
      <c r="W31" s="113"/>
      <c r="X31" s="113"/>
      <c r="Y31" s="113"/>
    </row>
    <row r="32" spans="2:25" s="133" customFormat="1" x14ac:dyDescent="0.2">
      <c r="B32" s="89" t="s">
        <v>491</v>
      </c>
      <c r="C32" s="151" t="s">
        <v>149</v>
      </c>
      <c r="D32" s="91"/>
      <c r="E32" s="151"/>
      <c r="F32" s="89"/>
      <c r="G32" s="151"/>
      <c r="H32" s="117"/>
      <c r="I32" s="118"/>
      <c r="J32" s="117"/>
      <c r="K32" s="155"/>
      <c r="L32" s="117"/>
      <c r="M32" s="155"/>
      <c r="N32" s="117"/>
      <c r="O32" s="155"/>
      <c r="P32" s="117"/>
      <c r="Q32" s="155"/>
      <c r="R32" s="117"/>
      <c r="S32" s="155"/>
      <c r="T32" s="117"/>
      <c r="W32" s="113"/>
      <c r="X32" s="113"/>
      <c r="Y32" s="113"/>
    </row>
    <row r="33" spans="2:25" s="133" customFormat="1" x14ac:dyDescent="0.2">
      <c r="B33" s="89" t="s">
        <v>492</v>
      </c>
      <c r="C33" s="151" t="s">
        <v>344</v>
      </c>
      <c r="D33" s="91"/>
      <c r="E33" s="151"/>
      <c r="F33" s="89"/>
      <c r="G33" s="151"/>
      <c r="H33" s="117"/>
      <c r="I33" s="118"/>
      <c r="J33" s="117"/>
      <c r="K33" s="155"/>
      <c r="L33" s="117"/>
      <c r="M33" s="155"/>
      <c r="N33" s="117"/>
      <c r="O33" s="155"/>
      <c r="P33" s="117"/>
      <c r="Q33" s="155"/>
      <c r="R33" s="117"/>
      <c r="S33" s="155"/>
      <c r="T33" s="117"/>
      <c r="W33" s="113"/>
      <c r="X33" s="113"/>
      <c r="Y33" s="113"/>
    </row>
    <row r="34" spans="2:25" s="133" customFormat="1" x14ac:dyDescent="0.2">
      <c r="B34" s="89" t="s">
        <v>493</v>
      </c>
      <c r="C34" s="151" t="s">
        <v>150</v>
      </c>
      <c r="D34" s="91"/>
      <c r="E34" s="151"/>
      <c r="F34" s="89"/>
      <c r="G34" s="151"/>
      <c r="H34" s="117"/>
      <c r="I34" s="118"/>
      <c r="J34" s="117"/>
      <c r="K34" s="155"/>
      <c r="L34" s="117"/>
      <c r="M34" s="155"/>
      <c r="N34" s="117"/>
      <c r="O34" s="155"/>
      <c r="P34" s="117"/>
      <c r="Q34" s="155"/>
      <c r="R34" s="117"/>
      <c r="S34" s="155"/>
      <c r="T34" s="117"/>
      <c r="W34" s="113"/>
      <c r="X34" s="113"/>
      <c r="Y34" s="113"/>
    </row>
    <row r="35" spans="2:25" s="133" customFormat="1" x14ac:dyDescent="0.2">
      <c r="B35" s="89" t="s">
        <v>494</v>
      </c>
      <c r="C35" s="151" t="s">
        <v>345</v>
      </c>
      <c r="D35" s="91"/>
      <c r="E35" s="151"/>
      <c r="F35" s="89"/>
      <c r="G35" s="151"/>
      <c r="H35" s="117"/>
      <c r="I35" s="118"/>
      <c r="J35" s="117"/>
      <c r="K35" s="155"/>
      <c r="L35" s="117"/>
      <c r="M35" s="155"/>
      <c r="N35" s="117"/>
      <c r="O35" s="155"/>
      <c r="P35" s="117"/>
      <c r="Q35" s="155"/>
      <c r="R35" s="117"/>
      <c r="S35" s="155"/>
      <c r="T35" s="117"/>
      <c r="W35" s="113"/>
      <c r="X35" s="113"/>
      <c r="Y35" s="113"/>
    </row>
    <row r="36" spans="2:25" s="133" customFormat="1" x14ac:dyDescent="0.2">
      <c r="B36" s="89" t="s">
        <v>495</v>
      </c>
      <c r="C36" s="151" t="s">
        <v>151</v>
      </c>
      <c r="D36" s="91"/>
      <c r="E36" s="151"/>
      <c r="F36" s="89"/>
      <c r="G36" s="151"/>
      <c r="H36" s="117"/>
      <c r="I36" s="118"/>
      <c r="J36" s="117"/>
      <c r="K36" s="155"/>
      <c r="L36" s="117"/>
      <c r="M36" s="155"/>
      <c r="N36" s="117"/>
      <c r="O36" s="155"/>
      <c r="P36" s="117"/>
      <c r="Q36" s="155"/>
      <c r="R36" s="117"/>
      <c r="S36" s="155"/>
      <c r="T36" s="117"/>
      <c r="U36" s="113"/>
      <c r="V36" s="113"/>
      <c r="W36" s="113"/>
      <c r="X36" s="113"/>
      <c r="Y36" s="113"/>
    </row>
    <row r="37" spans="2:25" s="133" customFormat="1" x14ac:dyDescent="0.2">
      <c r="B37" s="89" t="s">
        <v>496</v>
      </c>
      <c r="C37" s="151" t="s">
        <v>152</v>
      </c>
      <c r="D37" s="91"/>
      <c r="E37" s="151"/>
      <c r="F37" s="89"/>
      <c r="G37" s="151"/>
      <c r="H37" s="117"/>
      <c r="I37" s="118"/>
      <c r="J37" s="117"/>
      <c r="K37" s="155"/>
      <c r="L37" s="117"/>
      <c r="M37" s="155"/>
      <c r="N37" s="117"/>
      <c r="O37" s="155"/>
      <c r="P37" s="117"/>
      <c r="Q37" s="155"/>
      <c r="R37" s="117"/>
      <c r="S37" s="155"/>
      <c r="T37" s="117"/>
      <c r="U37" s="113"/>
      <c r="V37" s="113"/>
      <c r="W37" s="113"/>
      <c r="X37" s="113"/>
      <c r="Y37" s="113"/>
    </row>
    <row r="38" spans="2:25" x14ac:dyDescent="0.2">
      <c r="B38" s="89" t="s">
        <v>497</v>
      </c>
      <c r="C38" s="151" t="s">
        <v>153</v>
      </c>
      <c r="D38" s="91"/>
      <c r="E38" s="151"/>
      <c r="F38" s="89"/>
      <c r="G38" s="151"/>
      <c r="H38" s="117"/>
      <c r="I38" s="118"/>
      <c r="J38" s="117"/>
      <c r="K38" s="155"/>
      <c r="L38" s="117"/>
      <c r="M38" s="155"/>
      <c r="N38" s="117"/>
      <c r="O38" s="155"/>
      <c r="P38" s="117"/>
      <c r="Q38" s="155"/>
      <c r="R38" s="117"/>
      <c r="S38" s="155"/>
      <c r="T38" s="117"/>
      <c r="U38" s="156"/>
      <c r="V38" s="156"/>
      <c r="W38" s="156"/>
    </row>
    <row r="39" spans="2:25" x14ac:dyDescent="0.2">
      <c r="B39" s="89" t="s">
        <v>498</v>
      </c>
      <c r="C39" s="151" t="s">
        <v>154</v>
      </c>
      <c r="D39" s="91"/>
      <c r="E39" s="151"/>
      <c r="F39" s="89"/>
      <c r="G39" s="151"/>
      <c r="H39" s="117"/>
      <c r="I39" s="118"/>
      <c r="J39" s="117"/>
      <c r="K39" s="155"/>
      <c r="L39" s="117"/>
      <c r="M39" s="155"/>
      <c r="N39" s="117"/>
      <c r="O39" s="155"/>
      <c r="P39" s="117"/>
      <c r="Q39" s="155"/>
      <c r="R39" s="117"/>
      <c r="S39" s="155"/>
      <c r="T39" s="117"/>
      <c r="U39" s="153"/>
      <c r="V39" s="153"/>
      <c r="W39" s="153"/>
    </row>
    <row r="40" spans="2:25" x14ac:dyDescent="0.2">
      <c r="B40" s="89" t="s">
        <v>499</v>
      </c>
      <c r="C40" s="151" t="s">
        <v>346</v>
      </c>
      <c r="D40" s="91"/>
      <c r="E40" s="151"/>
      <c r="F40" s="89"/>
      <c r="G40" s="151"/>
      <c r="H40" s="117"/>
      <c r="I40" s="118"/>
      <c r="J40" s="117"/>
      <c r="K40" s="155"/>
      <c r="L40" s="117"/>
      <c r="M40" s="155"/>
      <c r="N40" s="117"/>
      <c r="O40" s="155"/>
      <c r="P40" s="117"/>
      <c r="Q40" s="155"/>
      <c r="R40" s="117"/>
      <c r="S40" s="155"/>
      <c r="T40" s="117"/>
      <c r="U40" s="153"/>
      <c r="V40" s="153"/>
      <c r="W40" s="153"/>
    </row>
    <row r="41" spans="2:25" x14ac:dyDescent="0.2">
      <c r="B41" s="89" t="s">
        <v>500</v>
      </c>
      <c r="C41" s="151" t="s">
        <v>155</v>
      </c>
      <c r="D41" s="91"/>
      <c r="E41" s="151"/>
      <c r="F41" s="89"/>
      <c r="G41" s="151"/>
      <c r="H41" s="117"/>
      <c r="I41" s="118"/>
      <c r="J41" s="117"/>
      <c r="K41" s="155"/>
      <c r="L41" s="117"/>
      <c r="M41" s="155"/>
      <c r="N41" s="117"/>
      <c r="O41" s="155"/>
      <c r="P41" s="117"/>
      <c r="Q41" s="155"/>
      <c r="R41" s="117"/>
      <c r="S41" s="155"/>
      <c r="T41" s="117"/>
      <c r="U41" s="153"/>
      <c r="V41" s="153"/>
      <c r="W41" s="153"/>
    </row>
    <row r="42" spans="2:25" ht="12" thickBot="1" x14ac:dyDescent="0.25">
      <c r="B42" s="89" t="s">
        <v>501</v>
      </c>
      <c r="C42" s="151" t="s">
        <v>156</v>
      </c>
      <c r="D42" s="91"/>
      <c r="E42" s="151"/>
      <c r="F42" s="89"/>
      <c r="G42" s="151"/>
      <c r="H42" s="117"/>
      <c r="I42" s="118"/>
      <c r="J42" s="117"/>
      <c r="K42" s="155"/>
      <c r="L42" s="117"/>
      <c r="M42" s="155"/>
      <c r="N42" s="117"/>
      <c r="O42" s="155"/>
      <c r="P42" s="117"/>
      <c r="Q42" s="155"/>
      <c r="R42" s="117"/>
      <c r="S42" s="155"/>
      <c r="T42" s="117"/>
      <c r="U42" s="153"/>
      <c r="V42" s="153"/>
      <c r="W42" s="153"/>
    </row>
    <row r="43" spans="2:25" ht="12" thickBot="1" x14ac:dyDescent="0.25">
      <c r="B43" s="89" t="s">
        <v>502</v>
      </c>
      <c r="C43" s="157" t="s">
        <v>503</v>
      </c>
      <c r="D43" s="151"/>
      <c r="E43" s="151"/>
      <c r="F43" s="151"/>
      <c r="G43" s="130"/>
      <c r="H43" s="131">
        <f>SUM(H29:H42)</f>
        <v>0</v>
      </c>
      <c r="I43" s="125"/>
      <c r="J43" s="131">
        <f>SUM(J29:J42)</f>
        <v>0</v>
      </c>
      <c r="K43" s="155"/>
      <c r="L43" s="131">
        <f>SUM(L29:L42)</f>
        <v>0</v>
      </c>
      <c r="M43" s="155"/>
      <c r="N43" s="131">
        <f>SUM(N29:N42)</f>
        <v>0</v>
      </c>
      <c r="O43" s="155"/>
      <c r="P43" s="131">
        <f>SUM(P29:P42)</f>
        <v>0</v>
      </c>
      <c r="Q43" s="155"/>
      <c r="R43" s="131">
        <f>SUM(R29:R42)</f>
        <v>0</v>
      </c>
      <c r="S43" s="155"/>
      <c r="T43" s="131">
        <f>SUM(T29:T42)</f>
        <v>0</v>
      </c>
      <c r="U43" s="153"/>
      <c r="V43" s="153"/>
      <c r="W43" s="153"/>
    </row>
    <row r="44" spans="2:25" x14ac:dyDescent="0.2">
      <c r="U44" s="153"/>
      <c r="V44" s="153"/>
      <c r="W44" s="153"/>
    </row>
    <row r="45" spans="2:25" ht="12" thickBot="1" x14ac:dyDescent="0.25">
      <c r="U45" s="153"/>
      <c r="V45" s="153"/>
      <c r="W45" s="153"/>
    </row>
    <row r="46" spans="2:25" ht="46.5" thickTop="1" thickBot="1" x14ac:dyDescent="0.25">
      <c r="B46" s="150" t="s">
        <v>504</v>
      </c>
      <c r="C46" s="150" t="s">
        <v>505</v>
      </c>
      <c r="D46" s="91"/>
      <c r="E46" s="150"/>
      <c r="F46" s="89"/>
      <c r="G46" s="151"/>
      <c r="H46" s="98" t="s">
        <v>134</v>
      </c>
      <c r="I46" s="99"/>
      <c r="J46" s="99" t="s">
        <v>146</v>
      </c>
      <c r="K46" s="99"/>
      <c r="L46" s="99" t="s">
        <v>342</v>
      </c>
      <c r="M46" s="99"/>
      <c r="N46" s="99" t="s">
        <v>486</v>
      </c>
      <c r="O46" s="152"/>
      <c r="P46" s="100" t="s">
        <v>421</v>
      </c>
      <c r="Q46" s="99"/>
      <c r="R46" s="99" t="s">
        <v>487</v>
      </c>
      <c r="S46" s="152"/>
      <c r="T46" s="101" t="s">
        <v>422</v>
      </c>
      <c r="U46" s="153"/>
      <c r="V46" s="153"/>
      <c r="W46" s="153"/>
    </row>
    <row r="47" spans="2:25" ht="12" thickTop="1" x14ac:dyDescent="0.2">
      <c r="B47" s="89" t="s">
        <v>506</v>
      </c>
      <c r="C47" s="151" t="s">
        <v>507</v>
      </c>
      <c r="D47" s="91"/>
      <c r="E47" s="151"/>
      <c r="F47" s="89"/>
      <c r="G47" s="151"/>
      <c r="H47" s="117"/>
      <c r="I47" s="118"/>
      <c r="J47" s="117"/>
      <c r="K47" s="155"/>
      <c r="L47" s="117"/>
      <c r="M47" s="155"/>
      <c r="N47" s="117"/>
      <c r="O47" s="155"/>
      <c r="P47" s="117"/>
      <c r="Q47" s="155"/>
      <c r="R47" s="117"/>
      <c r="S47" s="155"/>
      <c r="T47" s="117"/>
      <c r="U47" s="153"/>
      <c r="V47" s="153"/>
      <c r="W47" s="153"/>
    </row>
    <row r="48" spans="2:25" x14ac:dyDescent="0.2">
      <c r="U48" s="153"/>
      <c r="V48" s="153"/>
      <c r="W48" s="153"/>
    </row>
    <row r="49" spans="1:23" x14ac:dyDescent="0.2">
      <c r="U49" s="153"/>
      <c r="V49" s="153"/>
      <c r="W49" s="153"/>
    </row>
    <row r="50" spans="1:23" s="91" customFormat="1" x14ac:dyDescent="0.2">
      <c r="A50" s="89"/>
      <c r="B50" s="89"/>
      <c r="E50" s="151"/>
      <c r="F50" s="151"/>
      <c r="G50" s="151"/>
      <c r="H50" s="158"/>
      <c r="I50" s="159"/>
      <c r="J50" s="158"/>
      <c r="K50" s="159"/>
      <c r="L50" s="158"/>
      <c r="M50" s="159"/>
      <c r="N50" s="158"/>
      <c r="P50" s="158"/>
      <c r="Q50" s="158"/>
      <c r="R50" s="158"/>
      <c r="T50" s="158"/>
      <c r="U50" s="153"/>
      <c r="V50" s="153"/>
      <c r="W50" s="153"/>
    </row>
    <row r="51" spans="1:23" s="91" customFormat="1" ht="12" thickBot="1" x14ac:dyDescent="0.25">
      <c r="B51" s="160" t="s">
        <v>280</v>
      </c>
      <c r="E51" s="151"/>
      <c r="F51" s="151"/>
      <c r="G51" s="151"/>
      <c r="I51" s="153"/>
      <c r="K51" s="153"/>
      <c r="M51" s="153"/>
    </row>
    <row r="52" spans="1:23" s="91" customFormat="1" ht="12" thickBot="1" x14ac:dyDescent="0.25">
      <c r="B52" s="161"/>
      <c r="D52" s="91" t="s">
        <v>279</v>
      </c>
      <c r="E52" s="151"/>
      <c r="F52" s="151"/>
      <c r="G52" s="151"/>
      <c r="I52" s="153"/>
      <c r="K52" s="153"/>
      <c r="M52" s="153"/>
    </row>
    <row r="53" spans="1:23" s="91" customFormat="1" ht="12" thickBot="1" x14ac:dyDescent="0.25">
      <c r="B53" s="162"/>
      <c r="D53" s="91" t="s">
        <v>278</v>
      </c>
      <c r="E53" s="151"/>
      <c r="F53" s="151"/>
      <c r="G53" s="151"/>
      <c r="I53" s="153"/>
      <c r="K53" s="153"/>
      <c r="M53" s="153"/>
    </row>
    <row r="54" spans="1:23" s="91" customFormat="1" x14ac:dyDescent="0.2">
      <c r="A54" s="89"/>
      <c r="B54" s="163" t="s">
        <v>277</v>
      </c>
      <c r="C54" s="164"/>
      <c r="D54" s="416" t="s">
        <v>347</v>
      </c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89"/>
    </row>
    <row r="55" spans="1:23" x14ac:dyDescent="0.2">
      <c r="B55" s="165"/>
      <c r="C55" s="166"/>
      <c r="D55" s="167"/>
      <c r="E55" s="168"/>
      <c r="F55" s="168"/>
      <c r="G55" s="168"/>
      <c r="H55" s="167"/>
      <c r="J55" s="167"/>
      <c r="L55" s="167"/>
      <c r="N55" s="167"/>
      <c r="O55" s="166"/>
      <c r="P55" s="167"/>
      <c r="Q55" s="167"/>
      <c r="R55" s="167"/>
      <c r="S55" s="166"/>
      <c r="T55" s="167"/>
      <c r="U55" s="166"/>
      <c r="V55" s="167"/>
    </row>
    <row r="56" spans="1:23" ht="12" thickBot="1" x14ac:dyDescent="0.25">
      <c r="B56" s="169" t="s">
        <v>348</v>
      </c>
      <c r="C56" s="109"/>
      <c r="D56" s="170"/>
      <c r="E56" s="170"/>
      <c r="F56" s="170"/>
      <c r="G56" s="170"/>
      <c r="H56" s="170"/>
      <c r="I56" s="171"/>
      <c r="J56" s="170"/>
      <c r="K56" s="171"/>
      <c r="L56" s="170"/>
      <c r="M56" s="171"/>
      <c r="N56" s="170"/>
      <c r="O56" s="170"/>
      <c r="P56" s="170"/>
      <c r="Q56" s="170"/>
      <c r="R56" s="170"/>
      <c r="S56" s="170"/>
      <c r="T56" s="170"/>
      <c r="U56" s="170"/>
      <c r="V56" s="170"/>
    </row>
    <row r="57" spans="1:23" ht="12" thickBot="1" x14ac:dyDescent="0.25">
      <c r="B57" s="106"/>
      <c r="C57" s="109"/>
      <c r="D57" s="171" t="s">
        <v>349</v>
      </c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0"/>
      <c r="T57" s="172" t="str">
        <f>IF(ISNUMBER(#REF!)=TRUE,IF(#REF!&lt;&gt;0,IF(H43=#REF!,"Yes",IF(H43&lt;&gt;#REF!,"No, check again"," "))," ")," ")</f>
        <v xml:space="preserve"> </v>
      </c>
      <c r="U57" s="170"/>
    </row>
    <row r="58" spans="1:23" ht="12" thickBot="1" x14ac:dyDescent="0.25">
      <c r="B58" s="106"/>
      <c r="C58" s="109"/>
      <c r="D58" s="171" t="s">
        <v>350</v>
      </c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0"/>
      <c r="T58" s="172" t="str">
        <f>IF(ISNUMBER(N23)=TRUE,IF(N23&lt;&gt;0,IF(P43=N23,"Yes",IF(P43&lt;&gt;#REF!,"No, check again"," "))," ")," ")</f>
        <v xml:space="preserve"> </v>
      </c>
      <c r="U58" s="170"/>
    </row>
    <row r="59" spans="1:23" x14ac:dyDescent="0.2">
      <c r="B59" s="106"/>
      <c r="C59" s="109"/>
      <c r="D59" s="170"/>
      <c r="E59" s="170"/>
      <c r="F59" s="170"/>
      <c r="G59" s="170"/>
      <c r="H59" s="170"/>
      <c r="I59" s="171"/>
      <c r="J59" s="170"/>
      <c r="K59" s="171"/>
      <c r="L59" s="170"/>
      <c r="M59" s="171"/>
      <c r="N59" s="170"/>
      <c r="O59" s="170"/>
      <c r="P59" s="170"/>
      <c r="Q59" s="170"/>
      <c r="R59" s="170"/>
      <c r="S59" s="170"/>
      <c r="T59" s="170"/>
      <c r="U59" s="170"/>
      <c r="V59" s="170"/>
    </row>
    <row r="60" spans="1:23" x14ac:dyDescent="0.2">
      <c r="B60" s="106"/>
      <c r="C60" s="109"/>
      <c r="D60" s="170"/>
      <c r="E60" s="170"/>
      <c r="F60" s="170"/>
      <c r="G60" s="170"/>
      <c r="H60" s="170"/>
      <c r="I60" s="171"/>
      <c r="J60" s="170"/>
      <c r="K60" s="171"/>
      <c r="L60" s="170"/>
      <c r="M60" s="171"/>
      <c r="N60" s="170"/>
      <c r="O60" s="170"/>
      <c r="P60" s="170"/>
      <c r="Q60" s="170"/>
      <c r="R60" s="170"/>
      <c r="S60" s="170"/>
      <c r="T60" s="170"/>
      <c r="U60" s="170"/>
      <c r="V60" s="170"/>
    </row>
    <row r="61" spans="1:23" x14ac:dyDescent="0.2">
      <c r="B61" s="106"/>
      <c r="C61" s="109"/>
      <c r="D61" s="170"/>
      <c r="E61" s="170"/>
      <c r="F61" s="170"/>
      <c r="G61" s="170"/>
      <c r="H61" s="170"/>
      <c r="I61" s="171"/>
      <c r="J61" s="170"/>
      <c r="K61" s="171"/>
      <c r="L61" s="170"/>
      <c r="M61" s="171"/>
      <c r="N61" s="170"/>
      <c r="O61" s="170"/>
      <c r="P61" s="170"/>
      <c r="Q61" s="170"/>
      <c r="R61" s="170"/>
      <c r="S61" s="170"/>
      <c r="T61" s="170"/>
      <c r="U61" s="170"/>
      <c r="V61" s="170"/>
    </row>
    <row r="62" spans="1:23" x14ac:dyDescent="0.2">
      <c r="B62" s="106"/>
      <c r="C62" s="109"/>
      <c r="D62" s="170"/>
      <c r="E62" s="170"/>
      <c r="F62" s="170"/>
      <c r="G62" s="170"/>
      <c r="H62" s="170"/>
      <c r="I62" s="171"/>
      <c r="J62" s="170"/>
      <c r="K62" s="171"/>
      <c r="L62" s="170"/>
      <c r="M62" s="171"/>
      <c r="N62" s="170"/>
      <c r="O62" s="170"/>
      <c r="P62" s="170"/>
      <c r="Q62" s="170"/>
      <c r="R62" s="170"/>
      <c r="S62" s="170"/>
      <c r="T62" s="170"/>
      <c r="U62" s="170"/>
      <c r="V62" s="170"/>
    </row>
    <row r="63" spans="1:23" x14ac:dyDescent="0.2">
      <c r="B63" s="106"/>
      <c r="C63" s="109"/>
      <c r="D63" s="106"/>
      <c r="E63" s="108"/>
      <c r="F63" s="108"/>
      <c r="G63" s="108"/>
      <c r="H63" s="106"/>
      <c r="I63" s="133"/>
      <c r="J63" s="106"/>
      <c r="K63" s="133"/>
      <c r="L63" s="106"/>
      <c r="M63" s="133"/>
      <c r="N63" s="106"/>
      <c r="O63" s="109"/>
      <c r="P63" s="106"/>
      <c r="Q63" s="106"/>
      <c r="R63" s="106"/>
      <c r="S63" s="109"/>
      <c r="T63" s="106"/>
      <c r="U63" s="109"/>
      <c r="V63" s="106"/>
    </row>
    <row r="64" spans="1:23" x14ac:dyDescent="0.2">
      <c r="B64" s="106"/>
      <c r="C64" s="109"/>
      <c r="D64" s="106"/>
      <c r="E64" s="108"/>
      <c r="F64" s="108"/>
      <c r="G64" s="108"/>
      <c r="H64" s="106"/>
      <c r="I64" s="133"/>
      <c r="J64" s="106"/>
      <c r="K64" s="133"/>
      <c r="L64" s="106"/>
      <c r="M64" s="133"/>
      <c r="N64" s="106"/>
      <c r="O64" s="109"/>
      <c r="P64" s="106"/>
      <c r="Q64" s="106"/>
      <c r="R64" s="106"/>
      <c r="S64" s="109"/>
      <c r="T64" s="106"/>
      <c r="U64" s="109"/>
      <c r="V64" s="106"/>
    </row>
    <row r="65" spans="2:22" x14ac:dyDescent="0.2">
      <c r="B65" s="106"/>
      <c r="C65" s="109"/>
      <c r="D65" s="106"/>
      <c r="E65" s="108"/>
      <c r="F65" s="108"/>
      <c r="G65" s="108"/>
      <c r="H65" s="106"/>
      <c r="I65" s="133"/>
      <c r="J65" s="106"/>
      <c r="K65" s="133"/>
      <c r="L65" s="106"/>
      <c r="M65" s="133"/>
      <c r="N65" s="106"/>
      <c r="O65" s="109"/>
      <c r="P65" s="106"/>
      <c r="Q65" s="106"/>
      <c r="R65" s="106"/>
      <c r="S65" s="109"/>
      <c r="T65" s="106"/>
      <c r="U65" s="109"/>
      <c r="V65" s="106"/>
    </row>
    <row r="66" spans="2:22" x14ac:dyDescent="0.2">
      <c r="B66" s="106"/>
      <c r="C66" s="109"/>
      <c r="D66" s="106"/>
      <c r="E66" s="108"/>
      <c r="F66" s="108"/>
      <c r="G66" s="108"/>
      <c r="H66" s="106"/>
      <c r="I66" s="133"/>
      <c r="J66" s="106"/>
      <c r="K66" s="133"/>
      <c r="L66" s="106"/>
      <c r="M66" s="133"/>
      <c r="N66" s="106"/>
      <c r="O66" s="109"/>
      <c r="P66" s="106"/>
      <c r="Q66" s="106"/>
      <c r="R66" s="106"/>
      <c r="S66" s="109"/>
      <c r="T66" s="106"/>
      <c r="U66" s="109"/>
      <c r="V66" s="106"/>
    </row>
    <row r="67" spans="2:22" x14ac:dyDescent="0.2">
      <c r="B67" s="106"/>
      <c r="C67" s="109"/>
      <c r="D67" s="106"/>
      <c r="E67" s="108"/>
      <c r="F67" s="108"/>
      <c r="G67" s="108"/>
      <c r="H67" s="106"/>
      <c r="I67" s="133"/>
      <c r="J67" s="106"/>
      <c r="K67" s="133"/>
      <c r="L67" s="106"/>
      <c r="M67" s="133"/>
      <c r="N67" s="106"/>
      <c r="O67" s="109"/>
      <c r="P67" s="106"/>
      <c r="Q67" s="106"/>
      <c r="R67" s="106"/>
      <c r="S67" s="109"/>
      <c r="T67" s="106"/>
      <c r="U67" s="109"/>
      <c r="V67" s="106"/>
    </row>
  </sheetData>
  <sheetProtection algorithmName="SHA-512" hashValue="2dgPmgyy6h2vUA10iFdGOupL3U+b7pERLENtHT3qyWeMh5kHSf504y4/aIZ3h3fnflSd9o0CXeKt7borpHFtBA==" saltValue="ipdCnX12AHIXjmh/LXPbkg==" spinCount="100000" sheet="1" objects="1" scenarios="1"/>
  <mergeCells count="2">
    <mergeCell ref="B5:F5"/>
    <mergeCell ref="D54:V54"/>
  </mergeCells>
  <conditionalFormatting sqref="T57:T58">
    <cfRule type="cellIs" dxfId="1" priority="1" stopIfTrue="1" operator="equal">
      <formula>"No, check again"</formula>
    </cfRule>
    <cfRule type="cellIs" dxfId="0" priority="2" stopIfTrue="1" operator="equal">
      <formula>"Yes"</formula>
    </cfRule>
  </conditionalFormatting>
  <dataValidations count="1">
    <dataValidation allowBlank="1" showErrorMessage="1" sqref="T1"/>
  </dataValidations>
  <pageMargins left="0.34" right="0.34" top="0.5" bottom="0.4" header="0.2" footer="0.2"/>
  <pageSetup paperSize="9" scale="72" firstPageNumber="19" orientation="landscape" r:id="rId1"/>
  <headerFooter alignWithMargins="0">
    <oddFooter>&amp;L&amp;8&amp;A&amp;R&amp;8&amp;P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8"/>
  <sheetViews>
    <sheetView showGridLines="0" view="pageBreakPreview" zoomScaleNormal="100" zoomScaleSheetLayoutView="100" workbookViewId="0">
      <selection activeCell="F8" sqref="F8"/>
    </sheetView>
  </sheetViews>
  <sheetFormatPr defaultColWidth="0" defaultRowHeight="11.25" zeroHeight="1" x14ac:dyDescent="0.2"/>
  <cols>
    <col min="1" max="1" width="2.28515625" style="91" customWidth="1"/>
    <col min="2" max="2" width="5.7109375" style="91" customWidth="1"/>
    <col min="3" max="3" width="2.28515625" style="89" customWidth="1"/>
    <col min="4" max="4" width="2.28515625" style="92" customWidth="1"/>
    <col min="5" max="5" width="24.7109375" style="89" customWidth="1"/>
    <col min="6" max="6" width="20.85546875" style="89" customWidth="1"/>
    <col min="7" max="7" width="1.140625" style="153" customWidth="1"/>
    <col min="8" max="8" width="12" style="89" customWidth="1"/>
    <col min="9" max="9" width="1.140625" style="153" customWidth="1"/>
    <col min="10" max="10" width="12" style="153" customWidth="1"/>
    <col min="11" max="11" width="13.7109375" style="153" customWidth="1"/>
    <col min="12" max="12" width="12" style="89" customWidth="1"/>
    <col min="13" max="13" width="2" style="153" customWidth="1"/>
    <col min="14" max="16384" width="0" style="89" hidden="1"/>
  </cols>
  <sheetData>
    <row r="1" spans="2:13" s="91" customFormat="1" ht="13.5" thickBot="1" x14ac:dyDescent="0.3">
      <c r="B1" s="90" t="s">
        <v>417</v>
      </c>
      <c r="C1" s="89"/>
      <c r="D1" s="92"/>
      <c r="E1" s="89"/>
      <c r="F1" s="89"/>
      <c r="G1" s="153"/>
      <c r="H1" s="89"/>
      <c r="J1" s="94"/>
      <c r="K1" s="94" t="s">
        <v>270</v>
      </c>
      <c r="L1" s="95" t="str">
        <f>IF('Sec A1 Balance Sheet'!J1=0," ",'Sec A1 Balance Sheet'!J1)</f>
        <v>USD '000</v>
      </c>
      <c r="M1" s="153"/>
    </row>
    <row r="2" spans="2:13" s="91" customFormat="1" ht="12.75" x14ac:dyDescent="0.25">
      <c r="B2" s="90" t="s">
        <v>509</v>
      </c>
      <c r="C2" s="89"/>
      <c r="D2" s="92"/>
      <c r="E2" s="89"/>
      <c r="F2" s="89"/>
      <c r="G2" s="153"/>
      <c r="H2" s="89"/>
      <c r="I2" s="153"/>
      <c r="J2" s="153"/>
      <c r="K2" s="153"/>
      <c r="L2" s="89"/>
      <c r="M2" s="153"/>
    </row>
    <row r="3" spans="2:13" s="91" customFormat="1" ht="12" customHeight="1" x14ac:dyDescent="0.2">
      <c r="B3" s="255"/>
      <c r="C3" s="153"/>
      <c r="D3" s="89"/>
      <c r="E3" s="153"/>
      <c r="F3" s="89"/>
      <c r="G3" s="153"/>
      <c r="H3" s="153"/>
      <c r="I3" s="153"/>
      <c r="J3" s="153"/>
      <c r="K3" s="153"/>
      <c r="L3" s="89"/>
      <c r="M3" s="153"/>
    </row>
    <row r="4" spans="2:13" s="91" customFormat="1" ht="12" customHeight="1" thickBot="1" x14ac:dyDescent="0.25">
      <c r="B4" s="255"/>
      <c r="C4" s="153"/>
      <c r="D4" s="89"/>
      <c r="E4" s="153"/>
      <c r="F4" s="89"/>
      <c r="G4" s="153"/>
      <c r="H4" s="153"/>
      <c r="I4" s="153"/>
      <c r="J4" s="153"/>
      <c r="K4" s="153"/>
      <c r="L4" s="89"/>
      <c r="M4" s="153"/>
    </row>
    <row r="5" spans="2:13" s="91" customFormat="1" ht="12" customHeight="1" thickTop="1" x14ac:dyDescent="0.2">
      <c r="B5" s="255"/>
      <c r="C5" s="153"/>
      <c r="D5" s="89"/>
      <c r="E5" s="153"/>
      <c r="F5" s="33"/>
      <c r="G5" s="313"/>
      <c r="H5" s="314" t="s">
        <v>78</v>
      </c>
      <c r="I5" s="42"/>
      <c r="J5" s="417" t="s">
        <v>79</v>
      </c>
      <c r="K5" s="418"/>
      <c r="L5" s="419"/>
      <c r="M5" s="42"/>
    </row>
    <row r="6" spans="2:13" s="91" customFormat="1" ht="23.25" customHeight="1" thickBot="1" x14ac:dyDescent="0.25">
      <c r="B6" s="255" t="s">
        <v>157</v>
      </c>
      <c r="C6" s="153"/>
      <c r="D6" s="89"/>
      <c r="E6" s="153"/>
      <c r="F6" s="33"/>
      <c r="G6" s="313"/>
      <c r="H6" s="41" t="s">
        <v>256</v>
      </c>
      <c r="I6" s="42"/>
      <c r="J6" s="41" t="s">
        <v>256</v>
      </c>
      <c r="K6" s="41" t="s">
        <v>257</v>
      </c>
      <c r="L6" s="41" t="s">
        <v>258</v>
      </c>
      <c r="M6" s="42"/>
    </row>
    <row r="7" spans="2:13" s="91" customFormat="1" ht="12" customHeight="1" thickTop="1" thickBot="1" x14ac:dyDescent="0.25">
      <c r="B7" s="255"/>
      <c r="C7" s="153"/>
      <c r="D7" s="89"/>
      <c r="E7" s="153"/>
      <c r="F7" s="89"/>
      <c r="G7" s="153"/>
      <c r="H7" s="153"/>
      <c r="I7" s="153"/>
      <c r="J7" s="153"/>
      <c r="K7" s="153"/>
      <c r="L7" s="89"/>
      <c r="M7" s="153"/>
    </row>
    <row r="8" spans="2:13" s="91" customFormat="1" ht="12" thickBot="1" x14ac:dyDescent="0.25">
      <c r="B8" s="91" t="s">
        <v>158</v>
      </c>
      <c r="C8" s="302" t="s">
        <v>159</v>
      </c>
      <c r="D8" s="92"/>
      <c r="F8" s="160"/>
      <c r="G8" s="153"/>
      <c r="H8" s="53">
        <f>H9+H10</f>
        <v>0</v>
      </c>
      <c r="I8" s="58"/>
      <c r="J8" s="53">
        <f>J9+J10</f>
        <v>0</v>
      </c>
      <c r="K8" s="53">
        <f>K9+K10</f>
        <v>0</v>
      </c>
      <c r="L8" s="53">
        <f>L9+L10</f>
        <v>0</v>
      </c>
      <c r="M8" s="153"/>
    </row>
    <row r="9" spans="2:13" s="91" customFormat="1" x14ac:dyDescent="0.2">
      <c r="B9" s="91" t="s">
        <v>160</v>
      </c>
      <c r="C9" s="311"/>
      <c r="D9" s="302" t="s">
        <v>161</v>
      </c>
      <c r="E9" s="89"/>
      <c r="F9" s="160"/>
      <c r="G9" s="153"/>
      <c r="H9" s="9"/>
      <c r="I9" s="58"/>
      <c r="J9" s="9"/>
      <c r="K9" s="9"/>
      <c r="L9" s="9"/>
      <c r="M9" s="153"/>
    </row>
    <row r="10" spans="2:13" s="91" customFormat="1" x14ac:dyDescent="0.2">
      <c r="B10" s="91" t="s">
        <v>162</v>
      </c>
      <c r="C10" s="311"/>
      <c r="D10" s="302" t="s">
        <v>163</v>
      </c>
      <c r="E10" s="89"/>
      <c r="G10" s="153"/>
      <c r="H10" s="262"/>
      <c r="I10" s="159"/>
      <c r="J10" s="9"/>
      <c r="K10" s="9"/>
      <c r="L10" s="9"/>
      <c r="M10" s="153"/>
    </row>
    <row r="11" spans="2:13" s="91" customFormat="1" ht="12" thickBot="1" x14ac:dyDescent="0.25">
      <c r="C11" s="311"/>
      <c r="D11" s="302"/>
      <c r="E11" s="89"/>
      <c r="G11" s="153"/>
      <c r="H11" s="159"/>
      <c r="I11" s="159"/>
      <c r="J11" s="159"/>
      <c r="K11" s="159"/>
      <c r="L11" s="159"/>
      <c r="M11" s="153"/>
    </row>
    <row r="12" spans="2:13" s="91" customFormat="1" ht="12" thickBot="1" x14ac:dyDescent="0.25">
      <c r="B12" s="91" t="s">
        <v>164</v>
      </c>
      <c r="C12" s="302" t="s">
        <v>165</v>
      </c>
      <c r="D12" s="302"/>
      <c r="E12" s="89"/>
      <c r="G12" s="153"/>
      <c r="H12" s="53">
        <f>H13+H14</f>
        <v>0</v>
      </c>
      <c r="I12" s="58"/>
      <c r="J12" s="53">
        <f>J13+J14</f>
        <v>0</v>
      </c>
      <c r="K12" s="159"/>
      <c r="L12" s="53">
        <f>L13+L14</f>
        <v>0</v>
      </c>
      <c r="M12" s="153"/>
    </row>
    <row r="13" spans="2:13" s="91" customFormat="1" x14ac:dyDescent="0.2">
      <c r="B13" s="91" t="s">
        <v>166</v>
      </c>
      <c r="C13" s="311"/>
      <c r="D13" s="302" t="s">
        <v>161</v>
      </c>
      <c r="E13" s="89"/>
      <c r="G13" s="153"/>
      <c r="H13" s="9"/>
      <c r="I13" s="58"/>
      <c r="J13" s="9"/>
      <c r="K13" s="159"/>
      <c r="L13" s="9"/>
      <c r="M13" s="153"/>
    </row>
    <row r="14" spans="2:13" s="91" customFormat="1" x14ac:dyDescent="0.2">
      <c r="B14" s="91" t="s">
        <v>167</v>
      </c>
      <c r="C14" s="311"/>
      <c r="D14" s="302" t="s">
        <v>163</v>
      </c>
      <c r="E14" s="89"/>
      <c r="G14" s="153"/>
      <c r="H14" s="262"/>
      <c r="I14" s="159"/>
      <c r="J14" s="9"/>
      <c r="K14" s="159"/>
      <c r="L14" s="9"/>
      <c r="M14" s="153"/>
    </row>
    <row r="15" spans="2:13" s="91" customFormat="1" ht="12" thickBot="1" x14ac:dyDescent="0.25">
      <c r="C15" s="311"/>
      <c r="D15" s="302"/>
      <c r="E15" s="89"/>
      <c r="G15" s="153"/>
      <c r="H15" s="159"/>
      <c r="I15" s="159"/>
      <c r="J15" s="159"/>
      <c r="K15" s="159"/>
      <c r="L15" s="159"/>
      <c r="M15" s="153"/>
    </row>
    <row r="16" spans="2:13" s="91" customFormat="1" ht="12" thickBot="1" x14ac:dyDescent="0.25">
      <c r="B16" s="91" t="s">
        <v>168</v>
      </c>
      <c r="C16" s="302" t="s">
        <v>169</v>
      </c>
      <c r="D16" s="302"/>
      <c r="E16" s="89"/>
      <c r="G16" s="153"/>
      <c r="H16" s="53">
        <f>H17+H18</f>
        <v>0</v>
      </c>
      <c r="I16" s="58"/>
      <c r="J16" s="53">
        <f>J17+J18</f>
        <v>0</v>
      </c>
      <c r="K16" s="159"/>
      <c r="L16" s="53">
        <f>L17+L18</f>
        <v>0</v>
      </c>
      <c r="M16" s="153"/>
    </row>
    <row r="17" spans="2:13" s="91" customFormat="1" x14ac:dyDescent="0.2">
      <c r="B17" s="166" t="s">
        <v>170</v>
      </c>
      <c r="C17" s="312"/>
      <c r="D17" s="142" t="s">
        <v>161</v>
      </c>
      <c r="E17" s="167"/>
      <c r="F17" s="166"/>
      <c r="G17" s="153"/>
      <c r="H17" s="9"/>
      <c r="I17" s="58"/>
      <c r="J17" s="9"/>
      <c r="K17" s="159"/>
      <c r="L17" s="9"/>
      <c r="M17" s="153"/>
    </row>
    <row r="18" spans="2:13" s="91" customFormat="1" x14ac:dyDescent="0.2">
      <c r="B18" s="166" t="s">
        <v>171</v>
      </c>
      <c r="C18" s="312"/>
      <c r="D18" s="142" t="s">
        <v>163</v>
      </c>
      <c r="E18" s="167"/>
      <c r="F18" s="166"/>
      <c r="G18" s="153"/>
      <c r="H18" s="262"/>
      <c r="I18" s="159"/>
      <c r="J18" s="9"/>
      <c r="K18" s="159"/>
      <c r="L18" s="9"/>
      <c r="M18" s="153"/>
    </row>
    <row r="19" spans="2:13" s="91" customFormat="1" ht="12" thickBot="1" x14ac:dyDescent="0.25">
      <c r="C19" s="89"/>
      <c r="D19" s="302"/>
      <c r="E19" s="89"/>
      <c r="G19" s="153"/>
      <c r="H19" s="159"/>
      <c r="I19" s="159"/>
      <c r="J19" s="159"/>
      <c r="K19" s="159"/>
      <c r="L19" s="159"/>
      <c r="M19" s="153"/>
    </row>
    <row r="20" spans="2:13" s="91" customFormat="1" ht="12" thickBot="1" x14ac:dyDescent="0.25">
      <c r="C20" s="255" t="s">
        <v>172</v>
      </c>
      <c r="D20" s="302"/>
      <c r="E20" s="89"/>
      <c r="G20" s="153"/>
      <c r="H20" s="53">
        <f>H16+H12+H8</f>
        <v>0</v>
      </c>
      <c r="I20" s="58"/>
      <c r="J20" s="53">
        <f>J16+J12+J8</f>
        <v>0</v>
      </c>
      <c r="K20" s="53">
        <f>K16+K12+K8</f>
        <v>0</v>
      </c>
      <c r="L20" s="53">
        <f>L16+L12+L8</f>
        <v>0</v>
      </c>
      <c r="M20" s="153"/>
    </row>
    <row r="21" spans="2:13" s="91" customFormat="1" x14ac:dyDescent="0.2">
      <c r="C21" s="89"/>
      <c r="D21" s="302"/>
      <c r="E21" s="89"/>
      <c r="G21" s="153"/>
      <c r="H21" s="159"/>
      <c r="I21" s="159"/>
      <c r="J21" s="159"/>
      <c r="K21" s="159"/>
      <c r="L21" s="159"/>
      <c r="M21" s="153"/>
    </row>
    <row r="22" spans="2:13" s="91" customFormat="1" x14ac:dyDescent="0.2">
      <c r="C22" s="311"/>
      <c r="D22" s="302"/>
      <c r="E22" s="89"/>
      <c r="G22" s="153"/>
      <c r="H22" s="159"/>
      <c r="I22" s="159"/>
      <c r="J22" s="159"/>
      <c r="K22" s="159"/>
      <c r="L22" s="159"/>
      <c r="M22" s="153"/>
    </row>
    <row r="23" spans="2:13" s="91" customFormat="1" x14ac:dyDescent="0.2">
      <c r="B23" s="160" t="s">
        <v>173</v>
      </c>
      <c r="C23" s="255" t="s">
        <v>174</v>
      </c>
      <c r="D23" s="302"/>
      <c r="E23" s="89"/>
      <c r="G23" s="153"/>
      <c r="H23" s="159"/>
      <c r="I23" s="159"/>
      <c r="J23" s="159"/>
      <c r="K23" s="159"/>
      <c r="L23" s="159"/>
      <c r="M23" s="153"/>
    </row>
    <row r="24" spans="2:13" s="91" customFormat="1" x14ac:dyDescent="0.2">
      <c r="B24" s="91" t="s">
        <v>175</v>
      </c>
      <c r="C24" s="89"/>
      <c r="D24" s="302" t="s">
        <v>176</v>
      </c>
      <c r="E24" s="89"/>
      <c r="G24" s="153"/>
      <c r="H24" s="159"/>
      <c r="I24" s="159"/>
      <c r="J24" s="159"/>
      <c r="K24" s="159"/>
      <c r="L24" s="262"/>
      <c r="M24" s="153"/>
    </row>
    <row r="25" spans="2:13" s="91" customFormat="1" x14ac:dyDescent="0.2">
      <c r="B25" s="91" t="s">
        <v>177</v>
      </c>
      <c r="C25" s="89"/>
      <c r="D25" s="302" t="s">
        <v>416</v>
      </c>
      <c r="E25" s="89"/>
      <c r="G25" s="153"/>
      <c r="H25" s="159"/>
      <c r="I25" s="159"/>
      <c r="J25" s="159"/>
      <c r="K25" s="159"/>
      <c r="L25" s="262"/>
      <c r="M25" s="153"/>
    </row>
    <row r="26" spans="2:13" s="91" customFormat="1" x14ac:dyDescent="0.2">
      <c r="C26" s="89"/>
      <c r="D26" s="302"/>
      <c r="E26" s="89"/>
      <c r="G26" s="153"/>
      <c r="H26" s="159"/>
      <c r="I26" s="159"/>
      <c r="J26" s="159"/>
      <c r="K26" s="159"/>
      <c r="L26" s="159"/>
      <c r="M26" s="153"/>
    </row>
    <row r="27" spans="2:13" s="89" customFormat="1" x14ac:dyDescent="0.2">
      <c r="B27" s="307" t="s">
        <v>178</v>
      </c>
      <c r="C27" s="306" t="s">
        <v>443</v>
      </c>
      <c r="D27" s="168"/>
      <c r="E27" s="167"/>
      <c r="F27" s="167"/>
      <c r="G27" s="166"/>
      <c r="H27" s="167"/>
      <c r="I27" s="166"/>
      <c r="J27" s="166"/>
      <c r="K27" s="166"/>
      <c r="L27" s="262"/>
      <c r="M27" s="153"/>
    </row>
    <row r="28" spans="2:13" s="89" customFormat="1" x14ac:dyDescent="0.2">
      <c r="B28" s="166"/>
      <c r="C28" s="167"/>
      <c r="D28" s="168"/>
      <c r="E28" s="167"/>
      <c r="F28" s="167"/>
      <c r="G28" s="166"/>
      <c r="H28" s="167"/>
      <c r="I28" s="166"/>
      <c r="J28" s="166"/>
      <c r="K28" s="166"/>
      <c r="M28" s="153"/>
    </row>
    <row r="29" spans="2:13" s="153" customFormat="1" x14ac:dyDescent="0.2">
      <c r="B29" s="307" t="s">
        <v>179</v>
      </c>
      <c r="C29" s="306" t="s">
        <v>444</v>
      </c>
      <c r="D29" s="142"/>
      <c r="E29" s="167"/>
      <c r="F29" s="166"/>
      <c r="G29" s="166"/>
      <c r="H29" s="310"/>
      <c r="I29" s="310"/>
      <c r="J29" s="310"/>
      <c r="K29" s="310"/>
      <c r="L29" s="262"/>
    </row>
    <row r="30" spans="2:13" s="91" customFormat="1" x14ac:dyDescent="0.2">
      <c r="B30" s="166"/>
      <c r="C30" s="167"/>
      <c r="D30" s="142"/>
      <c r="E30" s="167"/>
      <c r="F30" s="166"/>
      <c r="G30" s="166"/>
      <c r="H30" s="310"/>
      <c r="I30" s="310"/>
      <c r="J30" s="310"/>
      <c r="K30" s="310"/>
      <c r="L30" s="89"/>
      <c r="M30" s="153"/>
    </row>
    <row r="31" spans="2:13" s="91" customFormat="1" x14ac:dyDescent="0.2">
      <c r="B31" s="307" t="s">
        <v>180</v>
      </c>
      <c r="C31" s="306" t="s">
        <v>445</v>
      </c>
      <c r="D31" s="142"/>
      <c r="E31" s="167"/>
      <c r="F31" s="166"/>
      <c r="G31" s="166"/>
      <c r="H31" s="310"/>
      <c r="I31" s="310"/>
      <c r="J31" s="310"/>
      <c r="K31" s="310"/>
      <c r="L31" s="262"/>
      <c r="M31" s="153"/>
    </row>
    <row r="32" spans="2:13" s="91" customFormat="1" x14ac:dyDescent="0.2">
      <c r="B32" s="307"/>
      <c r="C32" s="306"/>
      <c r="D32" s="142"/>
      <c r="E32" s="167"/>
      <c r="F32" s="166"/>
      <c r="G32" s="166"/>
      <c r="H32" s="310"/>
      <c r="I32" s="310"/>
      <c r="J32" s="310"/>
      <c r="K32" s="310"/>
      <c r="L32" s="159"/>
      <c r="M32" s="153"/>
    </row>
    <row r="33" spans="2:13" s="91" customFormat="1" ht="6.75" customHeight="1" thickBot="1" x14ac:dyDescent="0.25">
      <c r="B33" s="160"/>
      <c r="C33" s="255"/>
      <c r="D33" s="302"/>
      <c r="E33" s="89"/>
      <c r="G33" s="153"/>
      <c r="H33" s="159"/>
      <c r="I33" s="159"/>
      <c r="J33" s="159"/>
      <c r="K33" s="159"/>
      <c r="L33" s="309"/>
      <c r="M33" s="153"/>
    </row>
    <row r="34" spans="2:13" s="91" customFormat="1" ht="46.5" thickTop="1" thickBot="1" x14ac:dyDescent="0.25">
      <c r="B34" s="160"/>
      <c r="C34" s="255"/>
      <c r="D34" s="302"/>
      <c r="E34" s="89"/>
      <c r="G34" s="153"/>
      <c r="H34" s="308" t="s">
        <v>121</v>
      </c>
      <c r="I34" s="153"/>
      <c r="J34" s="47" t="s">
        <v>181</v>
      </c>
      <c r="K34" s="46" t="s">
        <v>419</v>
      </c>
      <c r="L34" s="45" t="s">
        <v>262</v>
      </c>
      <c r="M34" s="153"/>
    </row>
    <row r="35" spans="2:13" s="91" customFormat="1" ht="6.75" customHeight="1" thickTop="1" x14ac:dyDescent="0.2">
      <c r="C35" s="89"/>
      <c r="D35" s="302"/>
      <c r="E35" s="89"/>
      <c r="G35" s="159"/>
      <c r="H35" s="159"/>
      <c r="I35" s="159"/>
      <c r="J35" s="159"/>
      <c r="K35" s="159"/>
      <c r="L35" s="159"/>
      <c r="M35" s="153"/>
    </row>
    <row r="36" spans="2:13" s="91" customFormat="1" ht="12" thickBot="1" x14ac:dyDescent="0.25">
      <c r="B36" s="307" t="s">
        <v>567</v>
      </c>
      <c r="C36" s="306" t="s">
        <v>415</v>
      </c>
      <c r="D36" s="142"/>
      <c r="E36" s="167"/>
      <c r="F36" s="166"/>
      <c r="G36" s="159"/>
      <c r="M36" s="153"/>
    </row>
    <row r="37" spans="2:13" s="91" customFormat="1" ht="12" thickBot="1" x14ac:dyDescent="0.25">
      <c r="B37" s="166" t="s">
        <v>182</v>
      </c>
      <c r="C37" s="167"/>
      <c r="D37" s="317" t="s">
        <v>258</v>
      </c>
      <c r="E37" s="317"/>
      <c r="F37" s="166"/>
      <c r="G37" s="159"/>
      <c r="H37" s="266">
        <f>H38+H42</f>
        <v>0</v>
      </c>
      <c r="I37" s="159"/>
      <c r="J37" s="266">
        <f>J38+J42</f>
        <v>0</v>
      </c>
      <c r="K37" s="266">
        <f>K38+K42</f>
        <v>0</v>
      </c>
      <c r="L37" s="266">
        <f>L38+L42</f>
        <v>0</v>
      </c>
      <c r="M37" s="153"/>
    </row>
    <row r="38" spans="2:13" s="91" customFormat="1" ht="12" thickBot="1" x14ac:dyDescent="0.25">
      <c r="B38" s="166" t="s">
        <v>183</v>
      </c>
      <c r="C38" s="167"/>
      <c r="D38" s="317" t="s">
        <v>428</v>
      </c>
      <c r="E38" s="317"/>
      <c r="F38" s="166"/>
      <c r="G38" s="159"/>
      <c r="H38" s="266">
        <f>SUM(H39:H41)</f>
        <v>0</v>
      </c>
      <c r="I38" s="159"/>
      <c r="J38" s="266">
        <f t="shared" ref="J38" si="0">SUM(J39:J41)</f>
        <v>0</v>
      </c>
      <c r="K38" s="266">
        <f>SUM(K39:K41)</f>
        <v>0</v>
      </c>
      <c r="L38" s="266">
        <f>SUM(L39:L41)</f>
        <v>0</v>
      </c>
      <c r="M38" s="153"/>
    </row>
    <row r="39" spans="2:13" s="91" customFormat="1" x14ac:dyDescent="0.2">
      <c r="B39" s="166" t="s">
        <v>414</v>
      </c>
      <c r="C39" s="167"/>
      <c r="D39" s="167"/>
      <c r="E39" s="317" t="s">
        <v>259</v>
      </c>
      <c r="F39" s="166"/>
      <c r="G39" s="159"/>
      <c r="H39" s="262"/>
      <c r="I39" s="159"/>
      <c r="J39" s="305"/>
      <c r="K39" s="262"/>
      <c r="L39" s="262"/>
      <c r="M39" s="153"/>
    </row>
    <row r="40" spans="2:13" s="91" customFormat="1" x14ac:dyDescent="0.2">
      <c r="B40" s="166" t="s">
        <v>413</v>
      </c>
      <c r="C40" s="167"/>
      <c r="D40" s="167"/>
      <c r="E40" s="317" t="s">
        <v>260</v>
      </c>
      <c r="F40" s="166"/>
      <c r="G40" s="159"/>
      <c r="H40" s="262"/>
      <c r="I40" s="159"/>
      <c r="J40" s="305"/>
      <c r="K40" s="262"/>
      <c r="L40" s="262"/>
      <c r="M40" s="153"/>
    </row>
    <row r="41" spans="2:13" s="91" customFormat="1" x14ac:dyDescent="0.2">
      <c r="B41" s="166" t="s">
        <v>568</v>
      </c>
      <c r="C41" s="167"/>
      <c r="D41" s="167"/>
      <c r="E41" s="317" t="s">
        <v>261</v>
      </c>
      <c r="F41" s="166"/>
      <c r="G41" s="159"/>
      <c r="H41" s="262"/>
      <c r="I41" s="159"/>
      <c r="J41" s="262"/>
      <c r="K41" s="262"/>
      <c r="L41" s="262"/>
      <c r="M41" s="153"/>
    </row>
    <row r="42" spans="2:13" s="91" customFormat="1" x14ac:dyDescent="0.2">
      <c r="B42" s="166" t="s">
        <v>184</v>
      </c>
      <c r="C42" s="167"/>
      <c r="D42" s="317" t="s">
        <v>96</v>
      </c>
      <c r="E42" s="317"/>
      <c r="F42" s="166"/>
      <c r="G42" s="159"/>
      <c r="H42" s="262"/>
      <c r="I42" s="159"/>
      <c r="J42" s="262"/>
      <c r="K42" s="305"/>
      <c r="L42" s="262"/>
      <c r="M42" s="153"/>
    </row>
    <row r="43" spans="2:13" s="91" customFormat="1" ht="4.5" customHeight="1" thickBot="1" x14ac:dyDescent="0.25">
      <c r="B43" s="166"/>
      <c r="C43" s="167"/>
      <c r="D43" s="167"/>
      <c r="E43" s="167"/>
      <c r="F43" s="166"/>
      <c r="G43" s="159"/>
      <c r="H43" s="305"/>
      <c r="I43" s="159"/>
      <c r="J43" s="305"/>
      <c r="K43" s="305"/>
      <c r="L43" s="305"/>
      <c r="M43" s="153"/>
    </row>
    <row r="44" spans="2:13" s="91" customFormat="1" ht="12" thickBot="1" x14ac:dyDescent="0.25">
      <c r="B44" s="166" t="s">
        <v>569</v>
      </c>
      <c r="C44" s="167"/>
      <c r="D44" s="317" t="s">
        <v>257</v>
      </c>
      <c r="E44" s="317"/>
      <c r="F44" s="166"/>
      <c r="G44" s="159"/>
      <c r="H44" s="266">
        <f>SUM(H45:H47)</f>
        <v>0</v>
      </c>
      <c r="I44" s="159"/>
      <c r="J44" s="266">
        <f>SUM(J45:J47)</f>
        <v>0</v>
      </c>
      <c r="K44" s="266">
        <f>SUM(K45:K47)</f>
        <v>0</v>
      </c>
      <c r="L44" s="315"/>
      <c r="M44" s="153"/>
    </row>
    <row r="45" spans="2:13" s="91" customFormat="1" x14ac:dyDescent="0.2">
      <c r="B45" s="166" t="s">
        <v>570</v>
      </c>
      <c r="C45" s="167"/>
      <c r="D45" s="167"/>
      <c r="E45" s="317" t="s">
        <v>259</v>
      </c>
      <c r="F45" s="166"/>
      <c r="G45" s="159"/>
      <c r="H45" s="262"/>
      <c r="I45" s="159"/>
      <c r="J45" s="305"/>
      <c r="K45" s="262"/>
      <c r="L45" s="305"/>
      <c r="M45" s="153"/>
    </row>
    <row r="46" spans="2:13" s="91" customFormat="1" x14ac:dyDescent="0.2">
      <c r="B46" s="166" t="s">
        <v>571</v>
      </c>
      <c r="C46" s="167"/>
      <c r="D46" s="167"/>
      <c r="E46" s="317" t="s">
        <v>260</v>
      </c>
      <c r="F46" s="166"/>
      <c r="G46" s="159"/>
      <c r="H46" s="262"/>
      <c r="I46" s="159"/>
      <c r="J46" s="305"/>
      <c r="K46" s="262"/>
      <c r="L46" s="305"/>
      <c r="M46" s="153"/>
    </row>
    <row r="47" spans="2:13" s="91" customFormat="1" x14ac:dyDescent="0.2">
      <c r="B47" s="166" t="s">
        <v>572</v>
      </c>
      <c r="C47" s="167"/>
      <c r="D47" s="167"/>
      <c r="E47" s="317" t="s">
        <v>261</v>
      </c>
      <c r="F47" s="166"/>
      <c r="G47" s="159"/>
      <c r="H47" s="262"/>
      <c r="I47" s="159"/>
      <c r="J47" s="262"/>
      <c r="K47" s="262"/>
      <c r="L47" s="305"/>
      <c r="M47" s="153"/>
    </row>
    <row r="48" spans="2:13" s="91" customFormat="1" ht="4.5" customHeight="1" x14ac:dyDescent="0.2">
      <c r="B48" s="166"/>
      <c r="C48" s="167"/>
      <c r="D48" s="167"/>
      <c r="E48" s="167"/>
      <c r="F48" s="166"/>
      <c r="G48" s="159"/>
      <c r="H48" s="305"/>
      <c r="I48" s="159"/>
      <c r="J48" s="305"/>
      <c r="K48" s="305"/>
      <c r="L48" s="305"/>
      <c r="M48" s="153"/>
    </row>
    <row r="49" spans="2:13" s="91" customFormat="1" x14ac:dyDescent="0.2">
      <c r="B49" s="166" t="s">
        <v>573</v>
      </c>
      <c r="C49" s="167"/>
      <c r="D49" s="167" t="s">
        <v>53</v>
      </c>
      <c r="E49" s="167"/>
      <c r="F49" s="166"/>
      <c r="G49" s="159"/>
      <c r="H49" s="262"/>
      <c r="I49" s="159"/>
      <c r="J49" s="262"/>
      <c r="K49" s="262"/>
      <c r="L49" s="305"/>
      <c r="M49" s="153"/>
    </row>
    <row r="50" spans="2:13" s="91" customFormat="1" ht="4.5" customHeight="1" x14ac:dyDescent="0.2">
      <c r="B50" s="166"/>
      <c r="C50" s="167"/>
      <c r="D50" s="167"/>
      <c r="E50" s="167"/>
      <c r="F50" s="166"/>
      <c r="G50" s="159"/>
      <c r="H50" s="305"/>
      <c r="I50" s="159"/>
      <c r="J50" s="305"/>
      <c r="K50" s="305"/>
      <c r="L50" s="305"/>
      <c r="M50" s="153"/>
    </row>
    <row r="51" spans="2:13" s="91" customFormat="1" x14ac:dyDescent="0.2">
      <c r="B51" s="166" t="s">
        <v>574</v>
      </c>
      <c r="C51" s="167"/>
      <c r="D51" s="167" t="s">
        <v>54</v>
      </c>
      <c r="E51" s="167"/>
      <c r="F51" s="166"/>
      <c r="G51" s="159"/>
      <c r="H51" s="262"/>
      <c r="I51" s="159"/>
      <c r="J51" s="262"/>
      <c r="K51" s="305"/>
      <c r="L51" s="305"/>
      <c r="M51" s="153"/>
    </row>
    <row r="52" spans="2:13" s="91" customFormat="1" ht="4.5" customHeight="1" x14ac:dyDescent="0.2">
      <c r="B52" s="166"/>
      <c r="C52" s="167"/>
      <c r="D52" s="167"/>
      <c r="E52" s="167"/>
      <c r="F52" s="166"/>
      <c r="G52" s="159"/>
      <c r="H52" s="305"/>
      <c r="I52" s="159"/>
      <c r="J52" s="305"/>
      <c r="K52" s="305"/>
      <c r="L52" s="305"/>
      <c r="M52" s="153"/>
    </row>
    <row r="53" spans="2:13" s="91" customFormat="1" x14ac:dyDescent="0.2">
      <c r="B53" s="166" t="s">
        <v>575</v>
      </c>
      <c r="C53" s="167"/>
      <c r="D53" s="317" t="s">
        <v>256</v>
      </c>
      <c r="E53" s="317"/>
      <c r="F53" s="166"/>
      <c r="G53" s="159"/>
      <c r="H53" s="262"/>
      <c r="I53" s="159"/>
      <c r="L53" s="305"/>
      <c r="M53" s="153"/>
    </row>
    <row r="54" spans="2:13" s="91" customFormat="1" ht="12" thickBot="1" x14ac:dyDescent="0.25">
      <c r="B54" s="160" t="s">
        <v>280</v>
      </c>
      <c r="E54" s="151"/>
      <c r="F54" s="151"/>
      <c r="G54" s="264"/>
      <c r="I54" s="153"/>
      <c r="M54" s="153"/>
    </row>
    <row r="55" spans="2:13" s="91" customFormat="1" ht="12" thickBot="1" x14ac:dyDescent="0.25">
      <c r="B55" s="161"/>
      <c r="D55" s="91" t="s">
        <v>279</v>
      </c>
      <c r="E55" s="151"/>
      <c r="F55" s="151"/>
      <c r="G55" s="264"/>
      <c r="I55" s="153"/>
      <c r="M55" s="153"/>
    </row>
    <row r="56" spans="2:13" s="91" customFormat="1" ht="12" thickBot="1" x14ac:dyDescent="0.25">
      <c r="B56" s="162"/>
      <c r="D56" s="91" t="s">
        <v>278</v>
      </c>
      <c r="E56" s="151"/>
      <c r="F56" s="151"/>
      <c r="G56" s="264"/>
      <c r="I56" s="153"/>
      <c r="J56" s="153"/>
      <c r="K56" s="153"/>
      <c r="M56" s="153"/>
    </row>
    <row r="57" spans="2:13" s="91" customFormat="1" x14ac:dyDescent="0.2">
      <c r="B57" s="304" t="s">
        <v>412</v>
      </c>
      <c r="D57" s="151" t="s">
        <v>411</v>
      </c>
      <c r="E57" s="92"/>
      <c r="F57" s="92"/>
      <c r="G57" s="264"/>
      <c r="H57" s="89"/>
      <c r="I57" s="153"/>
      <c r="J57" s="153"/>
      <c r="K57" s="153"/>
      <c r="L57" s="89"/>
      <c r="M57" s="153"/>
    </row>
    <row r="58" spans="2:13" s="91" customFormat="1" x14ac:dyDescent="0.2">
      <c r="B58" s="303"/>
      <c r="D58" s="89"/>
      <c r="E58" s="92"/>
      <c r="F58" s="92"/>
      <c r="G58" s="264"/>
      <c r="H58" s="89"/>
      <c r="I58" s="153"/>
      <c r="J58" s="153"/>
      <c r="K58" s="153"/>
      <c r="L58" s="89"/>
      <c r="M58" s="153"/>
    </row>
    <row r="59" spans="2:13" s="91" customFormat="1" hidden="1" x14ac:dyDescent="0.2">
      <c r="C59" s="89"/>
      <c r="D59" s="89"/>
      <c r="E59" s="92"/>
      <c r="F59" s="92"/>
      <c r="G59" s="264"/>
      <c r="H59" s="89"/>
      <c r="I59" s="153"/>
      <c r="J59" s="153"/>
      <c r="K59" s="153"/>
      <c r="L59" s="89"/>
      <c r="M59" s="153"/>
    </row>
    <row r="60" spans="2:13" s="91" customFormat="1" hidden="1" x14ac:dyDescent="0.2">
      <c r="C60" s="89"/>
      <c r="D60" s="302"/>
      <c r="E60" s="303"/>
      <c r="F60" s="303"/>
      <c r="G60" s="132"/>
      <c r="H60" s="89"/>
      <c r="I60" s="153"/>
      <c r="J60" s="153"/>
      <c r="K60" s="153"/>
      <c r="L60" s="89"/>
      <c r="M60" s="153"/>
    </row>
    <row r="61" spans="2:13" s="91" customFormat="1" hidden="1" x14ac:dyDescent="0.2">
      <c r="C61" s="89"/>
      <c r="D61" s="302"/>
      <c r="G61" s="153"/>
      <c r="H61" s="89"/>
      <c r="I61" s="153"/>
      <c r="J61" s="153"/>
      <c r="K61" s="153"/>
      <c r="L61" s="89"/>
      <c r="M61" s="153"/>
    </row>
    <row r="62" spans="2:13" s="91" customFormat="1" hidden="1" x14ac:dyDescent="0.2">
      <c r="C62" s="89"/>
      <c r="D62" s="302"/>
      <c r="G62" s="153"/>
      <c r="H62" s="89"/>
      <c r="I62" s="153"/>
      <c r="J62" s="153"/>
      <c r="K62" s="153"/>
      <c r="L62" s="89"/>
      <c r="M62" s="153"/>
    </row>
    <row r="63" spans="2:13" s="91" customFormat="1" hidden="1" x14ac:dyDescent="0.2">
      <c r="C63" s="89"/>
      <c r="D63" s="302"/>
      <c r="G63" s="153"/>
      <c r="H63" s="89"/>
      <c r="I63" s="153"/>
      <c r="J63" s="153"/>
      <c r="K63" s="153"/>
      <c r="L63" s="89"/>
      <c r="M63" s="153"/>
    </row>
    <row r="64" spans="2:13" s="91" customFormat="1" hidden="1" x14ac:dyDescent="0.2">
      <c r="C64" s="89"/>
      <c r="D64" s="302"/>
      <c r="G64" s="153"/>
      <c r="H64" s="89"/>
      <c r="I64" s="153"/>
      <c r="J64" s="153"/>
      <c r="K64" s="153"/>
      <c r="L64" s="89"/>
      <c r="M64" s="153"/>
    </row>
    <row r="65" spans="1:13" s="91" customFormat="1" hidden="1" x14ac:dyDescent="0.2">
      <c r="C65" s="89"/>
      <c r="D65" s="92"/>
      <c r="E65" s="89"/>
      <c r="F65" s="89"/>
      <c r="G65" s="153"/>
      <c r="H65" s="89"/>
      <c r="I65" s="153"/>
      <c r="J65" s="153"/>
      <c r="K65" s="153"/>
      <c r="L65" s="89"/>
      <c r="M65" s="153"/>
    </row>
    <row r="66" spans="1:13" s="91" customFormat="1" hidden="1" x14ac:dyDescent="0.2">
      <c r="C66" s="89"/>
      <c r="D66" s="92"/>
      <c r="E66" s="89"/>
      <c r="F66" s="89"/>
      <c r="G66" s="153"/>
      <c r="H66" s="89"/>
      <c r="I66" s="153"/>
      <c r="J66" s="153"/>
      <c r="K66" s="153"/>
      <c r="L66" s="89"/>
      <c r="M66" s="153"/>
    </row>
    <row r="67" spans="1:13" s="91" customFormat="1" hidden="1" x14ac:dyDescent="0.2">
      <c r="C67" s="89"/>
      <c r="D67" s="92"/>
      <c r="E67" s="89"/>
      <c r="F67" s="89"/>
      <c r="G67" s="153"/>
      <c r="H67" s="89"/>
      <c r="I67" s="153"/>
      <c r="J67" s="153"/>
      <c r="K67" s="153"/>
      <c r="L67" s="89"/>
      <c r="M67" s="153"/>
    </row>
    <row r="68" spans="1:13" s="91" customFormat="1" hidden="1" x14ac:dyDescent="0.2">
      <c r="C68" s="89"/>
      <c r="D68" s="92"/>
      <c r="E68" s="89"/>
      <c r="F68" s="89"/>
      <c r="G68" s="153"/>
      <c r="H68" s="89"/>
      <c r="I68" s="153"/>
      <c r="J68" s="153"/>
      <c r="K68" s="153"/>
      <c r="L68" s="89"/>
      <c r="M68" s="153"/>
    </row>
    <row r="69" spans="1:13" s="91" customFormat="1" hidden="1" x14ac:dyDescent="0.2">
      <c r="C69" s="89"/>
      <c r="D69" s="92"/>
      <c r="E69" s="89"/>
      <c r="F69" s="89"/>
      <c r="G69" s="153"/>
      <c r="H69" s="89"/>
      <c r="I69" s="153"/>
      <c r="J69" s="153"/>
      <c r="K69" s="153"/>
      <c r="L69" s="89"/>
      <c r="M69" s="153"/>
    </row>
    <row r="70" spans="1:13" s="91" customFormat="1" hidden="1" x14ac:dyDescent="0.2">
      <c r="C70" s="89"/>
      <c r="D70" s="92"/>
      <c r="E70" s="89"/>
      <c r="F70" s="89"/>
      <c r="G70" s="153"/>
      <c r="H70" s="89"/>
      <c r="I70" s="153"/>
      <c r="J70" s="153"/>
      <c r="K70" s="153"/>
      <c r="L70" s="89"/>
      <c r="M70" s="153"/>
    </row>
    <row r="71" spans="1:13" s="91" customFormat="1" hidden="1" x14ac:dyDescent="0.2">
      <c r="C71" s="89"/>
      <c r="D71" s="92"/>
      <c r="E71" s="89"/>
      <c r="F71" s="89"/>
      <c r="G71" s="153"/>
      <c r="H71" s="89"/>
      <c r="I71" s="153"/>
      <c r="J71" s="153"/>
      <c r="K71" s="153"/>
      <c r="L71" s="89"/>
      <c r="M71" s="153"/>
    </row>
    <row r="72" spans="1:13" s="91" customFormat="1" hidden="1" x14ac:dyDescent="0.2">
      <c r="C72" s="89"/>
      <c r="D72" s="92"/>
      <c r="E72" s="89"/>
      <c r="F72" s="89"/>
      <c r="G72" s="153"/>
      <c r="H72" s="89"/>
      <c r="I72" s="153"/>
      <c r="J72" s="153"/>
      <c r="K72" s="153"/>
      <c r="L72" s="89"/>
      <c r="M72" s="153"/>
    </row>
    <row r="73" spans="1:13" s="91" customFormat="1" hidden="1" x14ac:dyDescent="0.2">
      <c r="C73" s="89"/>
      <c r="D73" s="92"/>
      <c r="E73" s="89"/>
      <c r="F73" s="89"/>
      <c r="G73" s="153"/>
      <c r="H73" s="89"/>
      <c r="I73" s="153"/>
      <c r="J73" s="153"/>
      <c r="K73" s="153"/>
      <c r="L73" s="89"/>
      <c r="M73" s="153"/>
    </row>
    <row r="74" spans="1:13" s="91" customFormat="1" hidden="1" x14ac:dyDescent="0.2">
      <c r="C74" s="89"/>
      <c r="D74" s="92"/>
      <c r="E74" s="89"/>
      <c r="F74" s="89"/>
      <c r="G74" s="153"/>
      <c r="H74" s="89"/>
      <c r="I74" s="153"/>
      <c r="J74" s="153"/>
      <c r="K74" s="153"/>
      <c r="L74" s="89"/>
      <c r="M74" s="153"/>
    </row>
    <row r="75" spans="1:13" s="91" customFormat="1" hidden="1" x14ac:dyDescent="0.2">
      <c r="C75" s="89"/>
      <c r="D75" s="92"/>
      <c r="E75" s="89"/>
      <c r="F75" s="89"/>
      <c r="G75" s="153"/>
      <c r="H75" s="89"/>
      <c r="I75" s="153"/>
      <c r="J75" s="153"/>
      <c r="K75" s="153"/>
      <c r="L75" s="89"/>
      <c r="M75" s="153"/>
    </row>
    <row r="76" spans="1:13" s="91" customFormat="1" hidden="1" x14ac:dyDescent="0.2">
      <c r="C76" s="89"/>
      <c r="D76" s="92"/>
      <c r="E76" s="89"/>
      <c r="F76" s="89"/>
      <c r="G76" s="153"/>
      <c r="H76" s="89"/>
      <c r="I76" s="153"/>
      <c r="J76" s="153"/>
      <c r="K76" s="153"/>
      <c r="L76" s="89"/>
      <c r="M76" s="153"/>
    </row>
    <row r="77" spans="1:13" hidden="1" x14ac:dyDescent="0.2">
      <c r="A77" s="89"/>
      <c r="B77" s="89"/>
    </row>
    <row r="78" spans="1:13" hidden="1" x14ac:dyDescent="0.2">
      <c r="A78" s="89"/>
      <c r="B78" s="89"/>
      <c r="D78" s="89"/>
      <c r="G78" s="89"/>
      <c r="I78" s="89"/>
      <c r="J78" s="89"/>
      <c r="K78" s="89"/>
      <c r="M78" s="89"/>
    </row>
    <row r="79" spans="1:13" hidden="1" x14ac:dyDescent="0.2">
      <c r="A79" s="89"/>
      <c r="B79" s="89"/>
      <c r="D79" s="89"/>
      <c r="G79" s="89"/>
      <c r="I79" s="89"/>
      <c r="J79" s="89"/>
      <c r="K79" s="89"/>
      <c r="M79" s="89"/>
    </row>
    <row r="80" spans="1:13" hidden="1" x14ac:dyDescent="0.2">
      <c r="A80" s="89"/>
      <c r="B80" s="89"/>
      <c r="D80" s="89"/>
      <c r="G80" s="89"/>
      <c r="I80" s="89"/>
      <c r="J80" s="89"/>
      <c r="K80" s="89"/>
      <c r="M80" s="89"/>
    </row>
    <row r="81" spans="1:13" hidden="1" x14ac:dyDescent="0.2">
      <c r="A81" s="89"/>
      <c r="B81" s="89"/>
      <c r="D81" s="89"/>
      <c r="G81" s="89"/>
      <c r="I81" s="89"/>
      <c r="J81" s="89"/>
      <c r="K81" s="89"/>
      <c r="M81" s="89"/>
    </row>
    <row r="82" spans="1:13" hidden="1" x14ac:dyDescent="0.2">
      <c r="A82" s="89"/>
      <c r="B82" s="89"/>
      <c r="D82" s="89"/>
      <c r="G82" s="89"/>
      <c r="I82" s="89"/>
      <c r="J82" s="89"/>
      <c r="K82" s="89"/>
      <c r="M82" s="89"/>
    </row>
    <row r="83" spans="1:13" hidden="1" x14ac:dyDescent="0.2">
      <c r="A83" s="89"/>
      <c r="B83" s="89"/>
      <c r="D83" s="89"/>
      <c r="G83" s="89"/>
      <c r="I83" s="89"/>
      <c r="J83" s="89"/>
      <c r="K83" s="89"/>
      <c r="M83" s="89"/>
    </row>
    <row r="84" spans="1:13" hidden="1" x14ac:dyDescent="0.2">
      <c r="A84" s="89"/>
      <c r="B84" s="89"/>
      <c r="D84" s="89"/>
      <c r="G84" s="89"/>
      <c r="I84" s="89"/>
      <c r="J84" s="89"/>
      <c r="K84" s="89"/>
      <c r="M84" s="89"/>
    </row>
    <row r="85" spans="1:13" hidden="1" x14ac:dyDescent="0.2">
      <c r="A85" s="89"/>
      <c r="B85" s="89"/>
      <c r="D85" s="89"/>
      <c r="G85" s="89"/>
      <c r="I85" s="89"/>
      <c r="J85" s="89"/>
      <c r="K85" s="89"/>
      <c r="M85" s="89"/>
    </row>
    <row r="86" spans="1:13" hidden="1" x14ac:dyDescent="0.2">
      <c r="A86" s="89"/>
      <c r="B86" s="89"/>
      <c r="D86" s="89"/>
      <c r="G86" s="89"/>
      <c r="I86" s="89"/>
      <c r="J86" s="89"/>
      <c r="K86" s="89"/>
      <c r="M86" s="89"/>
    </row>
    <row r="87" spans="1:13" hidden="1" x14ac:dyDescent="0.2">
      <c r="A87" s="89"/>
      <c r="B87" s="89"/>
      <c r="D87" s="89"/>
      <c r="G87" s="89"/>
      <c r="I87" s="89"/>
      <c r="J87" s="89"/>
      <c r="K87" s="89"/>
      <c r="M87" s="89"/>
    </row>
    <row r="88" spans="1:13" hidden="1" x14ac:dyDescent="0.2">
      <c r="A88" s="89"/>
      <c r="B88" s="89"/>
      <c r="D88" s="89"/>
      <c r="G88" s="89"/>
      <c r="I88" s="89"/>
      <c r="J88" s="89"/>
      <c r="K88" s="89"/>
      <c r="M88" s="89"/>
    </row>
    <row r="89" spans="1:13" hidden="1" x14ac:dyDescent="0.2">
      <c r="A89" s="89"/>
      <c r="B89" s="89"/>
      <c r="D89" s="89"/>
      <c r="G89" s="89"/>
      <c r="I89" s="89"/>
      <c r="J89" s="89"/>
      <c r="K89" s="89"/>
      <c r="M89" s="89"/>
    </row>
    <row r="90" spans="1:13" hidden="1" x14ac:dyDescent="0.2">
      <c r="A90" s="89"/>
      <c r="B90" s="89"/>
      <c r="D90" s="89"/>
      <c r="G90" s="89"/>
      <c r="I90" s="89"/>
      <c r="J90" s="89"/>
      <c r="K90" s="89"/>
      <c r="M90" s="89"/>
    </row>
    <row r="91" spans="1:13" hidden="1" x14ac:dyDescent="0.2">
      <c r="A91" s="89"/>
      <c r="B91" s="89"/>
      <c r="D91" s="89"/>
      <c r="G91" s="89"/>
      <c r="I91" s="89"/>
      <c r="J91" s="89"/>
      <c r="K91" s="89"/>
      <c r="M91" s="89"/>
    </row>
    <row r="92" spans="1:13" hidden="1" x14ac:dyDescent="0.2">
      <c r="A92" s="89"/>
      <c r="B92" s="89"/>
      <c r="D92" s="89"/>
      <c r="G92" s="89"/>
      <c r="I92" s="89"/>
      <c r="J92" s="89"/>
      <c r="K92" s="89"/>
      <c r="M92" s="89"/>
    </row>
    <row r="93" spans="1:13" hidden="1" x14ac:dyDescent="0.2">
      <c r="A93" s="89"/>
      <c r="B93" s="89"/>
      <c r="D93" s="89"/>
      <c r="G93" s="89"/>
      <c r="I93" s="89"/>
      <c r="J93" s="89"/>
      <c r="K93" s="89"/>
      <c r="M93" s="89"/>
    </row>
    <row r="94" spans="1:13" hidden="1" x14ac:dyDescent="0.2">
      <c r="A94" s="89"/>
      <c r="B94" s="89"/>
      <c r="D94" s="89"/>
      <c r="G94" s="89"/>
      <c r="I94" s="89"/>
      <c r="J94" s="89"/>
      <c r="K94" s="89"/>
      <c r="M94" s="89"/>
    </row>
    <row r="95" spans="1:13" hidden="1" x14ac:dyDescent="0.2">
      <c r="A95" s="89"/>
      <c r="B95" s="89"/>
      <c r="D95" s="89"/>
      <c r="G95" s="89"/>
      <c r="I95" s="89"/>
      <c r="J95" s="89"/>
      <c r="K95" s="89"/>
      <c r="M95" s="89"/>
    </row>
    <row r="96" spans="1:13" hidden="1" x14ac:dyDescent="0.2">
      <c r="A96" s="89"/>
      <c r="B96" s="89"/>
      <c r="D96" s="89"/>
      <c r="G96" s="89"/>
      <c r="I96" s="89"/>
      <c r="J96" s="89"/>
      <c r="K96" s="89"/>
      <c r="M96" s="89"/>
    </row>
    <row r="97" spans="1:13" hidden="1" x14ac:dyDescent="0.2">
      <c r="A97" s="89"/>
      <c r="B97" s="89"/>
      <c r="D97" s="89"/>
      <c r="G97" s="89"/>
      <c r="I97" s="89"/>
      <c r="J97" s="89"/>
      <c r="K97" s="89"/>
      <c r="M97" s="89"/>
    </row>
    <row r="98" spans="1:13" hidden="1" x14ac:dyDescent="0.2">
      <c r="A98" s="89"/>
      <c r="B98" s="89"/>
      <c r="D98" s="89"/>
      <c r="G98" s="89"/>
      <c r="I98" s="89"/>
      <c r="J98" s="89"/>
      <c r="K98" s="89"/>
      <c r="M98" s="89"/>
    </row>
    <row r="99" spans="1:13" hidden="1" x14ac:dyDescent="0.2">
      <c r="A99" s="89"/>
      <c r="B99" s="89"/>
      <c r="D99" s="89"/>
      <c r="G99" s="89"/>
      <c r="I99" s="89"/>
      <c r="J99" s="89"/>
      <c r="K99" s="89"/>
      <c r="M99" s="89"/>
    </row>
    <row r="100" spans="1:13" hidden="1" x14ac:dyDescent="0.2">
      <c r="A100" s="89"/>
      <c r="B100" s="89"/>
      <c r="D100" s="89"/>
      <c r="G100" s="89"/>
      <c r="I100" s="89"/>
      <c r="J100" s="89"/>
      <c r="K100" s="89"/>
      <c r="M100" s="89"/>
    </row>
    <row r="101" spans="1:13" hidden="1" x14ac:dyDescent="0.2">
      <c r="A101" s="89"/>
      <c r="B101" s="89"/>
      <c r="D101" s="89"/>
      <c r="G101" s="89"/>
      <c r="I101" s="89"/>
      <c r="J101" s="89"/>
      <c r="K101" s="89"/>
      <c r="M101" s="89"/>
    </row>
    <row r="102" spans="1:13" hidden="1" x14ac:dyDescent="0.2">
      <c r="A102" s="89"/>
      <c r="B102" s="89"/>
      <c r="D102" s="89"/>
      <c r="G102" s="89"/>
      <c r="I102" s="89"/>
      <c r="J102" s="89"/>
      <c r="K102" s="89"/>
      <c r="M102" s="89"/>
    </row>
    <row r="103" spans="1:13" hidden="1" x14ac:dyDescent="0.2">
      <c r="A103" s="89"/>
      <c r="B103" s="89"/>
      <c r="D103" s="89"/>
      <c r="G103" s="89"/>
      <c r="I103" s="89"/>
      <c r="J103" s="89"/>
      <c r="K103" s="89"/>
      <c r="M103" s="89"/>
    </row>
    <row r="104" spans="1:13" hidden="1" x14ac:dyDescent="0.2">
      <c r="A104" s="89"/>
      <c r="B104" s="89"/>
      <c r="D104" s="89"/>
      <c r="G104" s="89"/>
      <c r="I104" s="89"/>
      <c r="J104" s="89"/>
      <c r="K104" s="89"/>
      <c r="M104" s="89"/>
    </row>
    <row r="105" spans="1:13" hidden="1" x14ac:dyDescent="0.2">
      <c r="A105" s="89"/>
      <c r="B105" s="89"/>
      <c r="D105" s="89"/>
      <c r="G105" s="89"/>
      <c r="I105" s="89"/>
      <c r="J105" s="89"/>
      <c r="K105" s="89"/>
      <c r="M105" s="89"/>
    </row>
    <row r="106" spans="1:13" hidden="1" x14ac:dyDescent="0.2">
      <c r="A106" s="89"/>
      <c r="B106" s="89"/>
      <c r="D106" s="89"/>
      <c r="G106" s="89"/>
      <c r="I106" s="89"/>
      <c r="J106" s="89"/>
      <c r="K106" s="89"/>
      <c r="M106" s="89"/>
    </row>
    <row r="107" spans="1:13" hidden="1" x14ac:dyDescent="0.2">
      <c r="A107" s="89"/>
      <c r="B107" s="89"/>
      <c r="D107" s="89"/>
      <c r="G107" s="89"/>
      <c r="I107" s="89"/>
      <c r="J107" s="89"/>
      <c r="K107" s="89"/>
      <c r="M107" s="89"/>
    </row>
    <row r="108" spans="1:13" hidden="1" x14ac:dyDescent="0.2">
      <c r="A108" s="89"/>
      <c r="B108" s="89"/>
      <c r="D108" s="89"/>
      <c r="G108" s="89"/>
      <c r="I108" s="89"/>
      <c r="J108" s="89"/>
      <c r="K108" s="89"/>
      <c r="M108" s="89"/>
    </row>
    <row r="109" spans="1:13" hidden="1" x14ac:dyDescent="0.2">
      <c r="A109" s="89"/>
      <c r="B109" s="89"/>
      <c r="D109" s="89"/>
      <c r="G109" s="89"/>
      <c r="I109" s="89"/>
      <c r="J109" s="89"/>
      <c r="K109" s="89"/>
      <c r="M109" s="89"/>
    </row>
    <row r="110" spans="1:13" hidden="1" x14ac:dyDescent="0.2">
      <c r="A110" s="89"/>
      <c r="B110" s="89"/>
      <c r="D110" s="89"/>
      <c r="G110" s="89"/>
      <c r="I110" s="89"/>
      <c r="J110" s="89"/>
      <c r="K110" s="89"/>
      <c r="M110" s="89"/>
    </row>
    <row r="111" spans="1:13" hidden="1" x14ac:dyDescent="0.2">
      <c r="A111" s="89"/>
      <c r="B111" s="89"/>
      <c r="D111" s="89"/>
      <c r="G111" s="89"/>
      <c r="I111" s="89"/>
      <c r="J111" s="89"/>
      <c r="K111" s="89"/>
      <c r="M111" s="89"/>
    </row>
    <row r="112" spans="1:13" hidden="1" x14ac:dyDescent="0.2">
      <c r="A112" s="89"/>
      <c r="B112" s="89"/>
      <c r="D112" s="89"/>
      <c r="G112" s="89"/>
      <c r="I112" s="89"/>
      <c r="J112" s="89"/>
      <c r="K112" s="89"/>
      <c r="M112" s="89"/>
    </row>
    <row r="113" spans="1:13" hidden="1" x14ac:dyDescent="0.2">
      <c r="A113" s="89"/>
      <c r="B113" s="89"/>
      <c r="D113" s="89"/>
      <c r="G113" s="89"/>
      <c r="I113" s="89"/>
      <c r="J113" s="89"/>
      <c r="K113" s="89"/>
      <c r="M113" s="89"/>
    </row>
    <row r="114" spans="1:13" hidden="1" x14ac:dyDescent="0.2">
      <c r="A114" s="89"/>
      <c r="B114" s="89"/>
      <c r="D114" s="89"/>
      <c r="G114" s="89"/>
      <c r="I114" s="89"/>
      <c r="J114" s="89"/>
      <c r="K114" s="89"/>
      <c r="M114" s="89"/>
    </row>
    <row r="115" spans="1:13" hidden="1" x14ac:dyDescent="0.2">
      <c r="A115" s="89"/>
      <c r="B115" s="89"/>
      <c r="D115" s="89"/>
      <c r="G115" s="89"/>
      <c r="I115" s="89"/>
      <c r="J115" s="89"/>
      <c r="K115" s="89"/>
      <c r="M115" s="89"/>
    </row>
    <row r="116" spans="1:13" hidden="1" x14ac:dyDescent="0.2">
      <c r="A116" s="89"/>
      <c r="B116" s="89"/>
      <c r="D116" s="89"/>
      <c r="G116" s="89"/>
      <c r="I116" s="89"/>
      <c r="J116" s="89"/>
      <c r="K116" s="89"/>
      <c r="M116" s="89"/>
    </row>
    <row r="117" spans="1:13" hidden="1" x14ac:dyDescent="0.2">
      <c r="A117" s="89"/>
      <c r="B117" s="89"/>
      <c r="D117" s="89"/>
      <c r="G117" s="89"/>
      <c r="I117" s="89"/>
      <c r="J117" s="89"/>
      <c r="K117" s="89"/>
      <c r="M117" s="89"/>
    </row>
    <row r="118" spans="1:13" hidden="1" x14ac:dyDescent="0.2">
      <c r="A118" s="89"/>
      <c r="B118" s="89"/>
      <c r="D118" s="89"/>
      <c r="G118" s="89"/>
      <c r="I118" s="89"/>
      <c r="J118" s="89"/>
      <c r="K118" s="89"/>
      <c r="M118" s="89"/>
    </row>
    <row r="119" spans="1:13" hidden="1" x14ac:dyDescent="0.2">
      <c r="A119" s="89"/>
      <c r="B119" s="89"/>
      <c r="D119" s="89"/>
      <c r="G119" s="89"/>
      <c r="I119" s="89"/>
      <c r="J119" s="89"/>
      <c r="K119" s="89"/>
      <c r="M119" s="89"/>
    </row>
    <row r="120" spans="1:13" hidden="1" x14ac:dyDescent="0.2">
      <c r="A120" s="89"/>
      <c r="B120" s="89"/>
      <c r="D120" s="89"/>
      <c r="G120" s="89"/>
      <c r="I120" s="89"/>
      <c r="J120" s="89"/>
      <c r="K120" s="89"/>
      <c r="M120" s="89"/>
    </row>
    <row r="121" spans="1:13" hidden="1" x14ac:dyDescent="0.2">
      <c r="A121" s="89"/>
      <c r="B121" s="89"/>
      <c r="D121" s="89"/>
      <c r="G121" s="89"/>
      <c r="I121" s="89"/>
      <c r="J121" s="89"/>
      <c r="K121" s="89"/>
      <c r="M121" s="89"/>
    </row>
    <row r="122" spans="1:13" hidden="1" x14ac:dyDescent="0.2">
      <c r="A122" s="89"/>
      <c r="B122" s="89"/>
      <c r="D122" s="89"/>
      <c r="G122" s="89"/>
      <c r="I122" s="89"/>
      <c r="J122" s="89"/>
      <c r="K122" s="89"/>
      <c r="M122" s="89"/>
    </row>
    <row r="123" spans="1:13" hidden="1" x14ac:dyDescent="0.2">
      <c r="A123" s="89"/>
      <c r="B123" s="89"/>
      <c r="D123" s="89"/>
      <c r="G123" s="89"/>
      <c r="I123" s="89"/>
      <c r="J123" s="89"/>
      <c r="K123" s="89"/>
      <c r="M123" s="89"/>
    </row>
    <row r="124" spans="1:13" hidden="1" x14ac:dyDescent="0.2">
      <c r="A124" s="89"/>
      <c r="B124" s="89"/>
      <c r="D124" s="89"/>
      <c r="G124" s="89"/>
      <c r="I124" s="89"/>
      <c r="J124" s="89"/>
      <c r="K124" s="89"/>
      <c r="M124" s="89"/>
    </row>
    <row r="125" spans="1:13" hidden="1" x14ac:dyDescent="0.2">
      <c r="A125" s="89"/>
      <c r="B125" s="89"/>
      <c r="D125" s="89"/>
      <c r="G125" s="89"/>
      <c r="I125" s="89"/>
      <c r="J125" s="89"/>
      <c r="K125" s="89"/>
      <c r="M125" s="89"/>
    </row>
    <row r="126" spans="1:13" hidden="1" x14ac:dyDescent="0.2">
      <c r="A126" s="89"/>
      <c r="B126" s="89"/>
      <c r="D126" s="89"/>
      <c r="G126" s="89"/>
      <c r="I126" s="89"/>
      <c r="J126" s="89"/>
      <c r="K126" s="89"/>
      <c r="M126" s="89"/>
    </row>
    <row r="127" spans="1:13" hidden="1" x14ac:dyDescent="0.2">
      <c r="A127" s="89"/>
      <c r="B127" s="89"/>
      <c r="D127" s="89"/>
      <c r="G127" s="89"/>
      <c r="I127" s="89"/>
      <c r="J127" s="89"/>
      <c r="K127" s="89"/>
      <c r="M127" s="89"/>
    </row>
    <row r="128" spans="1:13" hidden="1" x14ac:dyDescent="0.2">
      <c r="A128" s="89"/>
      <c r="B128" s="89"/>
      <c r="D128" s="89"/>
      <c r="G128" s="89"/>
      <c r="I128" s="89"/>
      <c r="J128" s="89"/>
      <c r="K128" s="89"/>
      <c r="M128" s="89"/>
    </row>
    <row r="129" spans="1:13" hidden="1" x14ac:dyDescent="0.2">
      <c r="A129" s="89"/>
      <c r="B129" s="89"/>
      <c r="D129" s="89"/>
      <c r="G129" s="89"/>
      <c r="I129" s="89"/>
      <c r="J129" s="89"/>
      <c r="K129" s="89"/>
      <c r="M129" s="89"/>
    </row>
    <row r="130" spans="1:13" hidden="1" x14ac:dyDescent="0.2">
      <c r="A130" s="89"/>
      <c r="B130" s="89"/>
      <c r="D130" s="89"/>
      <c r="G130" s="89"/>
      <c r="I130" s="89"/>
      <c r="J130" s="89"/>
      <c r="K130" s="89"/>
      <c r="M130" s="89"/>
    </row>
    <row r="131" spans="1:13" hidden="1" x14ac:dyDescent="0.2">
      <c r="A131" s="89"/>
      <c r="B131" s="89"/>
      <c r="D131" s="89"/>
      <c r="G131" s="89"/>
      <c r="I131" s="89"/>
      <c r="J131" s="89"/>
      <c r="K131" s="89"/>
      <c r="M131" s="89"/>
    </row>
    <row r="132" spans="1:13" hidden="1" x14ac:dyDescent="0.2">
      <c r="A132" s="89"/>
      <c r="B132" s="89"/>
      <c r="D132" s="89"/>
      <c r="G132" s="89"/>
      <c r="I132" s="89"/>
      <c r="J132" s="89"/>
      <c r="K132" s="89"/>
      <c r="M132" s="89"/>
    </row>
    <row r="133" spans="1:13" hidden="1" x14ac:dyDescent="0.2">
      <c r="A133" s="89"/>
      <c r="B133" s="89"/>
      <c r="D133" s="89"/>
      <c r="G133" s="89"/>
      <c r="I133" s="89"/>
      <c r="J133" s="89"/>
      <c r="K133" s="89"/>
      <c r="M133" s="89"/>
    </row>
    <row r="134" spans="1:13" hidden="1" x14ac:dyDescent="0.2">
      <c r="A134" s="89"/>
      <c r="B134" s="89"/>
      <c r="D134" s="89"/>
      <c r="G134" s="89"/>
      <c r="I134" s="89"/>
      <c r="J134" s="89"/>
      <c r="K134" s="89"/>
      <c r="M134" s="89"/>
    </row>
    <row r="135" spans="1:13" hidden="1" x14ac:dyDescent="0.2">
      <c r="A135" s="89"/>
      <c r="B135" s="89"/>
      <c r="D135" s="89"/>
      <c r="G135" s="89"/>
      <c r="I135" s="89"/>
      <c r="J135" s="89"/>
      <c r="K135" s="89"/>
      <c r="M135" s="89"/>
    </row>
    <row r="136" spans="1:13" hidden="1" x14ac:dyDescent="0.2">
      <c r="A136" s="89"/>
      <c r="B136" s="89"/>
      <c r="D136" s="89"/>
      <c r="G136" s="89"/>
      <c r="I136" s="89"/>
      <c r="J136" s="89"/>
      <c r="K136" s="89"/>
      <c r="M136" s="89"/>
    </row>
    <row r="137" spans="1:13" hidden="1" x14ac:dyDescent="0.2">
      <c r="A137" s="89"/>
      <c r="B137" s="89"/>
      <c r="D137" s="89"/>
      <c r="G137" s="89"/>
      <c r="I137" s="89"/>
      <c r="J137" s="89"/>
      <c r="K137" s="89"/>
      <c r="M137" s="89"/>
    </row>
    <row r="138" spans="1:13" hidden="1" x14ac:dyDescent="0.2">
      <c r="A138" s="89"/>
      <c r="B138" s="89"/>
      <c r="D138" s="89"/>
      <c r="G138" s="89"/>
      <c r="I138" s="89"/>
      <c r="J138" s="89"/>
      <c r="K138" s="89"/>
      <c r="M138" s="89"/>
    </row>
    <row r="139" spans="1:13" hidden="1" x14ac:dyDescent="0.2">
      <c r="A139" s="89"/>
      <c r="B139" s="89"/>
      <c r="D139" s="89"/>
      <c r="G139" s="89"/>
      <c r="I139" s="89"/>
      <c r="J139" s="89"/>
      <c r="K139" s="89"/>
      <c r="M139" s="89"/>
    </row>
    <row r="140" spans="1:13" hidden="1" x14ac:dyDescent="0.2">
      <c r="A140" s="89"/>
      <c r="B140" s="89"/>
      <c r="D140" s="89"/>
      <c r="G140" s="89"/>
      <c r="I140" s="89"/>
      <c r="J140" s="89"/>
      <c r="K140" s="89"/>
      <c r="M140" s="89"/>
    </row>
    <row r="141" spans="1:13" hidden="1" x14ac:dyDescent="0.2">
      <c r="A141" s="89"/>
      <c r="B141" s="89"/>
      <c r="D141" s="89"/>
      <c r="G141" s="89"/>
      <c r="I141" s="89"/>
      <c r="J141" s="89"/>
      <c r="K141" s="89"/>
      <c r="M141" s="89"/>
    </row>
    <row r="142" spans="1:13" hidden="1" x14ac:dyDescent="0.2">
      <c r="A142" s="89"/>
      <c r="B142" s="89"/>
      <c r="D142" s="89"/>
      <c r="G142" s="89"/>
      <c r="I142" s="89"/>
      <c r="J142" s="89"/>
      <c r="K142" s="89"/>
      <c r="M142" s="89"/>
    </row>
    <row r="143" spans="1:13" hidden="1" x14ac:dyDescent="0.2">
      <c r="A143" s="89"/>
      <c r="B143" s="89"/>
      <c r="D143" s="89"/>
      <c r="G143" s="89"/>
      <c r="I143" s="89"/>
      <c r="J143" s="89"/>
      <c r="K143" s="89"/>
      <c r="M143" s="89"/>
    </row>
    <row r="144" spans="1:13" hidden="1" x14ac:dyDescent="0.2">
      <c r="A144" s="89"/>
      <c r="B144" s="89"/>
      <c r="D144" s="89"/>
      <c r="G144" s="89"/>
      <c r="I144" s="89"/>
      <c r="J144" s="89"/>
      <c r="K144" s="89"/>
      <c r="M144" s="89"/>
    </row>
    <row r="145" spans="1:13" hidden="1" x14ac:dyDescent="0.2">
      <c r="A145" s="89"/>
      <c r="B145" s="89"/>
      <c r="D145" s="89"/>
      <c r="G145" s="89"/>
      <c r="I145" s="89"/>
      <c r="J145" s="89"/>
      <c r="K145" s="89"/>
      <c r="M145" s="89"/>
    </row>
    <row r="146" spans="1:13" hidden="1" x14ac:dyDescent="0.2">
      <c r="A146" s="89"/>
      <c r="B146" s="89"/>
      <c r="D146" s="89"/>
      <c r="G146" s="89"/>
      <c r="I146" s="89"/>
      <c r="J146" s="89"/>
      <c r="K146" s="89"/>
      <c r="M146" s="89"/>
    </row>
    <row r="147" spans="1:13" hidden="1" x14ac:dyDescent="0.2">
      <c r="A147" s="89"/>
      <c r="B147" s="89"/>
      <c r="D147" s="89"/>
      <c r="G147" s="89"/>
      <c r="I147" s="89"/>
      <c r="J147" s="89"/>
      <c r="K147" s="89"/>
      <c r="M147" s="89"/>
    </row>
    <row r="148" spans="1:13" hidden="1" x14ac:dyDescent="0.2">
      <c r="A148" s="89"/>
      <c r="B148" s="89"/>
      <c r="D148" s="89"/>
      <c r="G148" s="89"/>
      <c r="I148" s="89"/>
      <c r="J148" s="89"/>
      <c r="K148" s="89"/>
      <c r="M148" s="89"/>
    </row>
    <row r="149" spans="1:13" hidden="1" x14ac:dyDescent="0.2">
      <c r="A149" s="89"/>
      <c r="B149" s="89"/>
      <c r="D149" s="89"/>
      <c r="G149" s="89"/>
      <c r="I149" s="89"/>
      <c r="J149" s="89"/>
      <c r="K149" s="89"/>
      <c r="M149" s="89"/>
    </row>
    <row r="150" spans="1:13" hidden="1" x14ac:dyDescent="0.2">
      <c r="A150" s="89"/>
      <c r="B150" s="89"/>
      <c r="D150" s="89"/>
      <c r="G150" s="89"/>
      <c r="I150" s="89"/>
      <c r="J150" s="89"/>
      <c r="K150" s="89"/>
      <c r="M150" s="89"/>
    </row>
    <row r="151" spans="1:13" hidden="1" x14ac:dyDescent="0.2">
      <c r="A151" s="89"/>
      <c r="B151" s="89"/>
      <c r="D151" s="89"/>
      <c r="G151" s="89"/>
      <c r="I151" s="89"/>
      <c r="J151" s="89"/>
      <c r="K151" s="89"/>
      <c r="M151" s="89"/>
    </row>
    <row r="152" spans="1:13" hidden="1" x14ac:dyDescent="0.2">
      <c r="A152" s="89"/>
      <c r="B152" s="89"/>
      <c r="D152" s="89"/>
      <c r="G152" s="89"/>
      <c r="I152" s="89"/>
      <c r="J152" s="89"/>
      <c r="K152" s="89"/>
      <c r="M152" s="89"/>
    </row>
    <row r="153" spans="1:13" hidden="1" x14ac:dyDescent="0.2">
      <c r="A153" s="89"/>
      <c r="B153" s="89"/>
      <c r="D153" s="89"/>
      <c r="G153" s="89"/>
      <c r="I153" s="89"/>
      <c r="J153" s="89"/>
      <c r="K153" s="89"/>
      <c r="M153" s="89"/>
    </row>
    <row r="154" spans="1:13" hidden="1" x14ac:dyDescent="0.2">
      <c r="A154" s="89"/>
      <c r="B154" s="89"/>
      <c r="D154" s="89"/>
      <c r="G154" s="89"/>
      <c r="I154" s="89"/>
      <c r="J154" s="89"/>
      <c r="K154" s="89"/>
      <c r="M154" s="89"/>
    </row>
    <row r="155" spans="1:13" hidden="1" x14ac:dyDescent="0.2">
      <c r="A155" s="89"/>
      <c r="B155" s="89"/>
      <c r="D155" s="89"/>
      <c r="G155" s="89"/>
      <c r="I155" s="89"/>
      <c r="J155" s="89"/>
      <c r="K155" s="89"/>
      <c r="M155" s="89"/>
    </row>
    <row r="156" spans="1:13" hidden="1" x14ac:dyDescent="0.2">
      <c r="A156" s="89"/>
      <c r="B156" s="89"/>
      <c r="D156" s="89"/>
      <c r="G156" s="89"/>
      <c r="I156" s="89"/>
      <c r="J156" s="89"/>
      <c r="K156" s="89"/>
      <c r="M156" s="89"/>
    </row>
    <row r="157" spans="1:13" hidden="1" x14ac:dyDescent="0.2">
      <c r="A157" s="89"/>
      <c r="B157" s="89"/>
      <c r="D157" s="89"/>
      <c r="G157" s="89"/>
      <c r="I157" s="89"/>
      <c r="J157" s="89"/>
      <c r="K157" s="89"/>
      <c r="M157" s="89"/>
    </row>
    <row r="158" spans="1:13" hidden="1" x14ac:dyDescent="0.2">
      <c r="A158" s="89"/>
      <c r="B158" s="89"/>
      <c r="D158" s="89"/>
      <c r="G158" s="89"/>
      <c r="I158" s="89"/>
      <c r="J158" s="89"/>
      <c r="K158" s="89"/>
      <c r="M158" s="89"/>
    </row>
    <row r="159" spans="1:13" hidden="1" x14ac:dyDescent="0.2">
      <c r="A159" s="89"/>
      <c r="B159" s="89"/>
      <c r="D159" s="89"/>
      <c r="G159" s="89"/>
      <c r="I159" s="89"/>
      <c r="J159" s="89"/>
      <c r="K159" s="89"/>
      <c r="M159" s="89"/>
    </row>
    <row r="160" spans="1:13" hidden="1" x14ac:dyDescent="0.2">
      <c r="A160" s="89"/>
      <c r="B160" s="89"/>
      <c r="D160" s="89"/>
      <c r="G160" s="89"/>
      <c r="I160" s="89"/>
      <c r="J160" s="89"/>
      <c r="K160" s="89"/>
      <c r="M160" s="89"/>
    </row>
    <row r="161" spans="1:13" hidden="1" x14ac:dyDescent="0.2">
      <c r="A161" s="89"/>
      <c r="B161" s="89"/>
      <c r="D161" s="89"/>
      <c r="G161" s="89"/>
      <c r="I161" s="89"/>
      <c r="J161" s="89"/>
      <c r="K161" s="89"/>
      <c r="M161" s="89"/>
    </row>
    <row r="162" spans="1:13" hidden="1" x14ac:dyDescent="0.2">
      <c r="A162" s="89"/>
      <c r="B162" s="89"/>
      <c r="D162" s="89"/>
      <c r="G162" s="89"/>
      <c r="I162" s="89"/>
      <c r="J162" s="89"/>
      <c r="K162" s="89"/>
      <c r="M162" s="89"/>
    </row>
    <row r="163" spans="1:13" hidden="1" x14ac:dyDescent="0.2">
      <c r="A163" s="89"/>
      <c r="B163" s="89"/>
      <c r="D163" s="89"/>
      <c r="G163" s="89"/>
      <c r="I163" s="89"/>
      <c r="J163" s="89"/>
      <c r="K163" s="89"/>
      <c r="M163" s="89"/>
    </row>
    <row r="164" spans="1:13" hidden="1" x14ac:dyDescent="0.2">
      <c r="A164" s="89"/>
      <c r="B164" s="89"/>
      <c r="D164" s="89"/>
      <c r="G164" s="89"/>
      <c r="I164" s="89"/>
      <c r="J164" s="89"/>
      <c r="K164" s="89"/>
      <c r="M164" s="89"/>
    </row>
    <row r="165" spans="1:13" hidden="1" x14ac:dyDescent="0.2">
      <c r="A165" s="89"/>
      <c r="B165" s="89"/>
      <c r="D165" s="89"/>
      <c r="G165" s="89"/>
      <c r="I165" s="89"/>
      <c r="J165" s="89"/>
      <c r="K165" s="89"/>
      <c r="M165" s="89"/>
    </row>
    <row r="166" spans="1:13" hidden="1" x14ac:dyDescent="0.2">
      <c r="A166" s="89"/>
      <c r="B166" s="89"/>
      <c r="D166" s="89"/>
      <c r="G166" s="89"/>
      <c r="I166" s="89"/>
      <c r="J166" s="89"/>
      <c r="K166" s="89"/>
      <c r="M166" s="89"/>
    </row>
    <row r="167" spans="1:13" hidden="1" x14ac:dyDescent="0.2">
      <c r="A167" s="89"/>
      <c r="B167" s="89"/>
      <c r="D167" s="89"/>
      <c r="G167" s="89"/>
      <c r="I167" s="89"/>
      <c r="J167" s="89"/>
      <c r="K167" s="89"/>
      <c r="M167" s="89"/>
    </row>
    <row r="168" spans="1:13" hidden="1" x14ac:dyDescent="0.2">
      <c r="A168" s="89"/>
      <c r="B168" s="89"/>
      <c r="D168" s="89"/>
      <c r="G168" s="89"/>
      <c r="I168" s="89"/>
      <c r="J168" s="89"/>
      <c r="K168" s="89"/>
      <c r="M168" s="89"/>
    </row>
    <row r="169" spans="1:13" hidden="1" x14ac:dyDescent="0.2">
      <c r="A169" s="89"/>
      <c r="B169" s="89"/>
      <c r="D169" s="89"/>
      <c r="G169" s="89"/>
      <c r="I169" s="89"/>
      <c r="J169" s="89"/>
      <c r="K169" s="89"/>
      <c r="M169" s="89"/>
    </row>
    <row r="170" spans="1:13" hidden="1" x14ac:dyDescent="0.2">
      <c r="A170" s="89"/>
      <c r="B170" s="89"/>
      <c r="D170" s="89"/>
      <c r="G170" s="89"/>
      <c r="I170" s="89"/>
      <c r="J170" s="89"/>
      <c r="K170" s="89"/>
      <c r="M170" s="89"/>
    </row>
    <row r="171" spans="1:13" hidden="1" x14ac:dyDescent="0.2">
      <c r="A171" s="89"/>
      <c r="B171" s="89"/>
      <c r="D171" s="89"/>
      <c r="G171" s="89"/>
      <c r="I171" s="89"/>
      <c r="J171" s="89"/>
      <c r="K171" s="89"/>
      <c r="M171" s="89"/>
    </row>
    <row r="172" spans="1:13" hidden="1" x14ac:dyDescent="0.2">
      <c r="A172" s="89"/>
      <c r="B172" s="89"/>
      <c r="D172" s="89"/>
      <c r="G172" s="89"/>
      <c r="I172" s="89"/>
      <c r="J172" s="89"/>
      <c r="K172" s="89"/>
      <c r="M172" s="89"/>
    </row>
    <row r="173" spans="1:13" hidden="1" x14ac:dyDescent="0.2">
      <c r="A173" s="89"/>
      <c r="B173" s="89"/>
      <c r="D173" s="89"/>
      <c r="G173" s="89"/>
      <c r="I173" s="89"/>
      <c r="J173" s="89"/>
      <c r="K173" s="89"/>
      <c r="M173" s="89"/>
    </row>
    <row r="174" spans="1:13" hidden="1" x14ac:dyDescent="0.2">
      <c r="A174" s="89"/>
      <c r="B174" s="89"/>
      <c r="D174" s="89"/>
      <c r="G174" s="89"/>
      <c r="I174" s="89"/>
      <c r="J174" s="89"/>
      <c r="K174" s="89"/>
      <c r="M174" s="89"/>
    </row>
    <row r="175" spans="1:13" hidden="1" x14ac:dyDescent="0.2">
      <c r="A175" s="89"/>
      <c r="B175" s="89"/>
      <c r="D175" s="89"/>
      <c r="G175" s="89"/>
      <c r="I175" s="89"/>
      <c r="J175" s="89"/>
      <c r="K175" s="89"/>
      <c r="M175" s="89"/>
    </row>
    <row r="176" spans="1:13" ht="16.5" hidden="1" customHeight="1" x14ac:dyDescent="0.2">
      <c r="A176" s="89"/>
      <c r="B176" s="89"/>
      <c r="D176" s="89"/>
      <c r="G176" s="89"/>
      <c r="I176" s="89"/>
      <c r="J176" s="89"/>
      <c r="K176" s="89"/>
      <c r="M176" s="89"/>
    </row>
    <row r="177" spans="1:13" hidden="1" x14ac:dyDescent="0.2">
      <c r="A177" s="89"/>
      <c r="B177" s="89"/>
      <c r="D177" s="89"/>
      <c r="G177" s="89"/>
      <c r="I177" s="89"/>
      <c r="J177" s="89"/>
      <c r="K177" s="89"/>
      <c r="M177" s="89"/>
    </row>
    <row r="178" spans="1:13" hidden="1" x14ac:dyDescent="0.2">
      <c r="A178" s="89"/>
      <c r="B178" s="89"/>
      <c r="D178" s="89"/>
      <c r="G178" s="89"/>
      <c r="I178" s="89"/>
      <c r="J178" s="89"/>
      <c r="K178" s="89"/>
      <c r="M178" s="89"/>
    </row>
    <row r="179" spans="1:13" hidden="1" x14ac:dyDescent="0.2">
      <c r="A179" s="89"/>
      <c r="B179" s="89"/>
      <c r="D179" s="89"/>
      <c r="G179" s="89"/>
      <c r="I179" s="89"/>
      <c r="J179" s="89"/>
      <c r="K179" s="89"/>
      <c r="M179" s="89"/>
    </row>
    <row r="180" spans="1:13" hidden="1" x14ac:dyDescent="0.2">
      <c r="A180" s="89"/>
      <c r="B180" s="89"/>
      <c r="D180" s="89"/>
      <c r="G180" s="89"/>
      <c r="I180" s="89"/>
      <c r="J180" s="89"/>
      <c r="K180" s="89"/>
      <c r="M180" s="89"/>
    </row>
    <row r="181" spans="1:13" x14ac:dyDescent="0.2"/>
    <row r="182" spans="1:13" x14ac:dyDescent="0.2"/>
    <row r="183" spans="1:13" x14ac:dyDescent="0.2"/>
    <row r="184" spans="1:13" x14ac:dyDescent="0.2"/>
    <row r="185" spans="1:13" x14ac:dyDescent="0.2"/>
    <row r="186" spans="1:13" x14ac:dyDescent="0.2"/>
    <row r="187" spans="1:13" x14ac:dyDescent="0.2"/>
    <row r="188" spans="1:13" x14ac:dyDescent="0.2"/>
  </sheetData>
  <sheetProtection algorithmName="SHA-512" hashValue="N9lzATAzsp007uFOMmhoHTMBiSkNyEH86wvN3cvhHQ31ioALKBbhijmOHkELeTlQ9r5hHoAxRLwVWTIDc8KoMw==" saltValue="UubhDztIJVGVO0A7d12r7w==" spinCount="100000" sheet="1" objects="1" scenarios="1"/>
  <mergeCells count="1">
    <mergeCell ref="J5:L5"/>
  </mergeCells>
  <dataValidations count="1">
    <dataValidation allowBlank="1" showErrorMessage="1" sqref="L1"/>
  </dataValidations>
  <pageMargins left="0.34" right="0.34" top="0.5" bottom="0.4" header="0.2" footer="0.2"/>
  <pageSetup paperSize="9" scale="86" orientation="portrait" r:id="rId1"/>
  <headerFooter alignWithMargins="0">
    <oddFooter>&amp;L&amp;8&amp;A&amp;R&amp;8&amp;P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showGridLines="0" view="pageBreakPreview" zoomScaleNormal="70" zoomScaleSheetLayoutView="100" workbookViewId="0">
      <selection activeCell="F8" sqref="F8"/>
    </sheetView>
  </sheetViews>
  <sheetFormatPr defaultColWidth="0" defaultRowHeight="12.75" zeroHeight="1" x14ac:dyDescent="0.2"/>
  <cols>
    <col min="1" max="1" width="2.28515625" style="91" customWidth="1"/>
    <col min="2" max="2" width="5.7109375" style="91" customWidth="1"/>
    <col min="3" max="3" width="2.28515625" style="91" customWidth="1"/>
    <col min="4" max="4" width="2.28515625" style="151" customWidth="1"/>
    <col min="5" max="5" width="50.140625" style="151" customWidth="1"/>
    <col min="6" max="6" width="16.7109375" style="91" customWidth="1"/>
    <col min="7" max="7" width="0.7109375" style="91" customWidth="1"/>
    <col min="8" max="8" width="16.7109375" style="91" customWidth="1"/>
    <col min="9" max="9" width="0.7109375" style="91" customWidth="1"/>
    <col min="10" max="10" width="16.7109375" style="91" customWidth="1"/>
    <col min="11" max="11" width="0.7109375" style="91" customWidth="1"/>
    <col min="12" max="13" width="0" style="256" hidden="1" customWidth="1"/>
    <col min="14" max="16384" width="9.140625" style="256" hidden="1"/>
  </cols>
  <sheetData>
    <row r="1" spans="1:12" ht="14.25" thickBot="1" x14ac:dyDescent="0.3">
      <c r="B1" s="254" t="s">
        <v>401</v>
      </c>
      <c r="C1" s="255"/>
      <c r="D1" s="92"/>
      <c r="E1" s="89"/>
      <c r="F1" s="89"/>
      <c r="G1" s="153"/>
      <c r="I1" s="94" t="s">
        <v>270</v>
      </c>
      <c r="J1" s="95" t="str">
        <f>IF('Sec A1 Balance Sheet'!$J$1=0," ",'Sec A1 Balance Sheet'!$J$1)</f>
        <v>USD '000</v>
      </c>
    </row>
    <row r="2" spans="1:12" ht="13.5" x14ac:dyDescent="0.25">
      <c r="B2" s="254" t="s">
        <v>510</v>
      </c>
      <c r="C2" s="160"/>
    </row>
    <row r="3" spans="1:12" ht="6" customHeight="1" thickBot="1" x14ac:dyDescent="0.3">
      <c r="B3" s="254"/>
      <c r="C3" s="160"/>
      <c r="K3" s="257"/>
    </row>
    <row r="4" spans="1:12" ht="13.5" thickTop="1" x14ac:dyDescent="0.2">
      <c r="A4" s="258"/>
      <c r="B4" s="421"/>
      <c r="C4" s="422"/>
      <c r="D4" s="422"/>
      <c r="E4" s="423"/>
      <c r="F4" s="424" t="s">
        <v>446</v>
      </c>
      <c r="G4" s="425"/>
      <c r="H4" s="425"/>
      <c r="I4" s="425"/>
      <c r="J4" s="426"/>
      <c r="K4" s="257"/>
      <c r="L4" s="427" t="s">
        <v>447</v>
      </c>
    </row>
    <row r="5" spans="1:12" ht="13.5" thickBot="1" x14ac:dyDescent="0.25">
      <c r="D5" s="330"/>
      <c r="E5" s="331"/>
      <c r="F5" s="332" t="s">
        <v>259</v>
      </c>
      <c r="G5" s="333"/>
      <c r="H5" s="259" t="s">
        <v>260</v>
      </c>
      <c r="I5" s="333"/>
      <c r="J5" s="334" t="s">
        <v>261</v>
      </c>
      <c r="K5" s="257"/>
      <c r="L5" s="428"/>
    </row>
    <row r="6" spans="1:12" ht="14.25" thickTop="1" thickBot="1" x14ac:dyDescent="0.25">
      <c r="B6" s="338" t="s">
        <v>277</v>
      </c>
      <c r="C6" s="157" t="s">
        <v>82</v>
      </c>
      <c r="F6" s="114"/>
      <c r="G6" s="260"/>
      <c r="H6" s="114"/>
      <c r="I6" s="260"/>
      <c r="J6" s="114"/>
      <c r="K6" s="257"/>
      <c r="L6" s="114"/>
    </row>
    <row r="7" spans="1:12" ht="13.5" thickBot="1" x14ac:dyDescent="0.25">
      <c r="B7" s="261" t="s">
        <v>1</v>
      </c>
      <c r="C7" s="151" t="s">
        <v>185</v>
      </c>
      <c r="F7" s="262"/>
      <c r="G7" s="263"/>
      <c r="H7" s="262"/>
      <c r="I7" s="263"/>
      <c r="J7" s="262"/>
      <c r="K7" s="263"/>
      <c r="L7" s="266">
        <f>F7+H7+J7</f>
        <v>0</v>
      </c>
    </row>
    <row r="8" spans="1:12" ht="13.5" thickBot="1" x14ac:dyDescent="0.25">
      <c r="B8" s="335" t="s">
        <v>2</v>
      </c>
      <c r="C8" s="107" t="s">
        <v>451</v>
      </c>
      <c r="F8" s="305"/>
      <c r="G8" s="265"/>
      <c r="H8" s="305"/>
      <c r="I8" s="265"/>
      <c r="J8" s="305"/>
      <c r="K8" s="265"/>
      <c r="L8" s="305"/>
    </row>
    <row r="9" spans="1:12" ht="13.5" thickBot="1" x14ac:dyDescent="0.25">
      <c r="B9" s="335" t="s">
        <v>88</v>
      </c>
      <c r="C9" s="336" t="s">
        <v>458</v>
      </c>
      <c r="F9" s="262"/>
      <c r="G9" s="263"/>
      <c r="H9" s="262"/>
      <c r="I9" s="263"/>
      <c r="J9" s="262"/>
      <c r="K9" s="263"/>
      <c r="L9" s="266">
        <f t="shared" ref="L9:L15" si="0">F9+H9+J9</f>
        <v>0</v>
      </c>
    </row>
    <row r="10" spans="1:12" ht="13.5" thickBot="1" x14ac:dyDescent="0.25">
      <c r="B10" s="335" t="s">
        <v>89</v>
      </c>
      <c r="C10" s="336" t="s">
        <v>459</v>
      </c>
      <c r="F10" s="262"/>
      <c r="G10" s="263"/>
      <c r="H10" s="262"/>
      <c r="I10" s="263"/>
      <c r="J10" s="262"/>
      <c r="K10" s="263"/>
      <c r="L10" s="266">
        <f t="shared" si="0"/>
        <v>0</v>
      </c>
    </row>
    <row r="11" spans="1:12" ht="13.5" thickBot="1" x14ac:dyDescent="0.25">
      <c r="B11" s="335" t="s">
        <v>91</v>
      </c>
      <c r="C11" s="336" t="s">
        <v>460</v>
      </c>
      <c r="F11" s="262"/>
      <c r="G11" s="263"/>
      <c r="H11" s="262"/>
      <c r="I11" s="263"/>
      <c r="J11" s="262"/>
      <c r="K11" s="263"/>
      <c r="L11" s="266">
        <f t="shared" si="0"/>
        <v>0</v>
      </c>
    </row>
    <row r="12" spans="1:12" ht="13.5" thickBot="1" x14ac:dyDescent="0.25">
      <c r="B12" s="261" t="s">
        <v>3</v>
      </c>
      <c r="C12" s="337" t="s">
        <v>448</v>
      </c>
      <c r="F12" s="262"/>
      <c r="G12" s="263"/>
      <c r="H12" s="262"/>
      <c r="I12" s="263"/>
      <c r="J12" s="262"/>
      <c r="K12" s="263"/>
      <c r="L12" s="266">
        <f t="shared" si="0"/>
        <v>0</v>
      </c>
    </row>
    <row r="13" spans="1:12" ht="13.5" thickBot="1" x14ac:dyDescent="0.25">
      <c r="A13" s="153"/>
      <c r="B13" s="261" t="s">
        <v>5</v>
      </c>
      <c r="C13" s="337" t="s">
        <v>449</v>
      </c>
      <c r="F13" s="305"/>
      <c r="G13" s="263"/>
      <c r="H13" s="305"/>
      <c r="I13" s="263"/>
      <c r="J13" s="262"/>
      <c r="K13" s="263"/>
      <c r="L13" s="266">
        <f t="shared" si="0"/>
        <v>0</v>
      </c>
    </row>
    <row r="14" spans="1:12" ht="13.5" thickBot="1" x14ac:dyDescent="0.25">
      <c r="B14" s="261" t="s">
        <v>6</v>
      </c>
      <c r="C14" s="337" t="s">
        <v>186</v>
      </c>
      <c r="F14" s="305"/>
      <c r="G14" s="263"/>
      <c r="H14" s="305"/>
      <c r="I14" s="263"/>
      <c r="J14" s="262"/>
      <c r="K14" s="263"/>
      <c r="L14" s="266">
        <f t="shared" si="0"/>
        <v>0</v>
      </c>
    </row>
    <row r="15" spans="1:12" ht="13.5" thickBot="1" x14ac:dyDescent="0.25">
      <c r="A15" s="160"/>
      <c r="B15" s="261" t="s">
        <v>8</v>
      </c>
      <c r="C15" s="337" t="s">
        <v>187</v>
      </c>
      <c r="F15" s="262"/>
      <c r="G15" s="263"/>
      <c r="H15" s="262"/>
      <c r="I15" s="263"/>
      <c r="J15" s="262"/>
      <c r="K15" s="263"/>
      <c r="L15" s="266">
        <f t="shared" si="0"/>
        <v>0</v>
      </c>
    </row>
    <row r="16" spans="1:12" ht="6.75" customHeight="1" thickBot="1" x14ac:dyDescent="0.25">
      <c r="A16" s="160"/>
      <c r="B16" s="153"/>
      <c r="C16" s="153"/>
      <c r="D16" s="264"/>
      <c r="E16" s="264"/>
      <c r="F16" s="265"/>
      <c r="G16" s="265"/>
      <c r="H16" s="265"/>
      <c r="I16" s="265"/>
      <c r="J16" s="159"/>
      <c r="K16" s="159"/>
      <c r="L16" s="159"/>
    </row>
    <row r="17" spans="1:12" ht="13.5" thickBot="1" x14ac:dyDescent="0.25">
      <c r="A17" s="160"/>
      <c r="B17" s="338" t="s">
        <v>10</v>
      </c>
      <c r="C17" s="157" t="s">
        <v>450</v>
      </c>
      <c r="D17" s="157"/>
      <c r="E17" s="157"/>
      <c r="F17" s="266">
        <f>F7+F9+F10+F11+F12+F15</f>
        <v>0</v>
      </c>
      <c r="G17" s="265"/>
      <c r="H17" s="266">
        <f>H7+H9+H10+H11+H12+H15</f>
        <v>0</v>
      </c>
      <c r="I17" s="265"/>
      <c r="J17" s="266">
        <f>J7+J9+J10+J11+J12+J13+J14+J15</f>
        <v>0</v>
      </c>
      <c r="K17" s="265"/>
      <c r="L17" s="266">
        <f>L7+L9+L10+L11+L12+L13+L14+L15</f>
        <v>0</v>
      </c>
    </row>
    <row r="18" spans="1:12" x14ac:dyDescent="0.2">
      <c r="A18" s="160"/>
      <c r="B18" s="338"/>
      <c r="C18" s="157"/>
      <c r="D18" s="157"/>
      <c r="E18" s="157"/>
      <c r="F18" s="157"/>
      <c r="G18" s="157"/>
      <c r="H18" s="157"/>
      <c r="I18" s="157"/>
      <c r="J18" s="157"/>
      <c r="K18" s="265"/>
      <c r="L18" s="339"/>
    </row>
    <row r="19" spans="1:12" x14ac:dyDescent="0.2">
      <c r="A19" s="160"/>
      <c r="B19" s="338" t="s">
        <v>276</v>
      </c>
      <c r="C19" s="157" t="s">
        <v>84</v>
      </c>
    </row>
    <row r="20" spans="1:12" x14ac:dyDescent="0.2">
      <c r="A20" s="160"/>
      <c r="B20" s="261" t="s">
        <v>22</v>
      </c>
      <c r="C20" s="151" t="s">
        <v>185</v>
      </c>
      <c r="F20" s="262"/>
      <c r="G20" s="263"/>
      <c r="H20" s="262"/>
      <c r="I20" s="263"/>
      <c r="J20" s="262"/>
    </row>
    <row r="21" spans="1:12" x14ac:dyDescent="0.2">
      <c r="A21" s="160"/>
      <c r="B21" s="335" t="s">
        <v>24</v>
      </c>
      <c r="C21" s="107" t="s">
        <v>451</v>
      </c>
      <c r="F21" s="305"/>
      <c r="G21" s="265"/>
      <c r="H21" s="305"/>
      <c r="I21" s="265"/>
      <c r="J21" s="305"/>
    </row>
    <row r="22" spans="1:12" x14ac:dyDescent="0.2">
      <c r="A22" s="160"/>
      <c r="B22" s="335" t="s">
        <v>455</v>
      </c>
      <c r="C22" s="336" t="s">
        <v>458</v>
      </c>
      <c r="F22" s="262"/>
      <c r="G22" s="263"/>
      <c r="H22" s="262"/>
      <c r="I22" s="263"/>
      <c r="J22" s="262"/>
    </row>
    <row r="23" spans="1:12" x14ac:dyDescent="0.2">
      <c r="A23" s="160"/>
      <c r="B23" s="335" t="s">
        <v>456</v>
      </c>
      <c r="C23" s="336" t="s">
        <v>459</v>
      </c>
      <c r="F23" s="262"/>
      <c r="G23" s="263"/>
      <c r="H23" s="262"/>
      <c r="I23" s="263"/>
      <c r="J23" s="262"/>
    </row>
    <row r="24" spans="1:12" x14ac:dyDescent="0.2">
      <c r="A24" s="160"/>
      <c r="B24" s="335" t="s">
        <v>457</v>
      </c>
      <c r="C24" s="336" t="s">
        <v>460</v>
      </c>
      <c r="F24" s="262"/>
      <c r="G24" s="263"/>
      <c r="H24" s="262"/>
      <c r="I24" s="263"/>
      <c r="J24" s="262"/>
    </row>
    <row r="25" spans="1:12" x14ac:dyDescent="0.2">
      <c r="A25" s="160"/>
      <c r="B25" s="261" t="s">
        <v>26</v>
      </c>
      <c r="C25" s="337" t="s">
        <v>448</v>
      </c>
      <c r="F25" s="262"/>
      <c r="G25" s="263"/>
      <c r="H25" s="262"/>
      <c r="I25" s="263"/>
      <c r="J25" s="262"/>
    </row>
    <row r="26" spans="1:12" x14ac:dyDescent="0.2">
      <c r="A26" s="160"/>
      <c r="B26" s="261" t="s">
        <v>28</v>
      </c>
      <c r="C26" s="337" t="s">
        <v>449</v>
      </c>
      <c r="F26" s="305"/>
      <c r="G26" s="263"/>
      <c r="H26" s="305"/>
      <c r="I26" s="263"/>
      <c r="J26" s="262"/>
    </row>
    <row r="27" spans="1:12" x14ac:dyDescent="0.2">
      <c r="A27" s="160"/>
      <c r="B27" s="261" t="s">
        <v>30</v>
      </c>
      <c r="C27" s="337" t="s">
        <v>186</v>
      </c>
      <c r="F27" s="305"/>
      <c r="G27" s="263"/>
      <c r="H27" s="305"/>
      <c r="I27" s="263"/>
      <c r="J27" s="262"/>
    </row>
    <row r="28" spans="1:12" x14ac:dyDescent="0.2">
      <c r="A28" s="160"/>
      <c r="B28" s="261" t="s">
        <v>31</v>
      </c>
      <c r="C28" s="337" t="s">
        <v>187</v>
      </c>
      <c r="F28" s="262"/>
      <c r="G28" s="263"/>
      <c r="H28" s="262"/>
      <c r="I28" s="263"/>
      <c r="J28" s="262"/>
    </row>
    <row r="29" spans="1:12" ht="13.5" thickBot="1" x14ac:dyDescent="0.25">
      <c r="A29" s="160"/>
      <c r="B29" s="153"/>
      <c r="C29" s="153"/>
      <c r="D29" s="264"/>
      <c r="E29" s="264"/>
      <c r="F29" s="265"/>
      <c r="G29" s="265"/>
      <c r="H29" s="265"/>
      <c r="I29" s="265"/>
      <c r="J29" s="159"/>
    </row>
    <row r="30" spans="1:12" ht="13.5" thickBot="1" x14ac:dyDescent="0.25">
      <c r="A30" s="160"/>
      <c r="B30" s="338" t="s">
        <v>33</v>
      </c>
      <c r="C30" s="157" t="s">
        <v>450</v>
      </c>
      <c r="D30" s="157"/>
      <c r="E30" s="157"/>
      <c r="F30" s="266">
        <f>F20+F22+F23+F24+F25+F28</f>
        <v>0</v>
      </c>
      <c r="G30" s="265"/>
      <c r="H30" s="266">
        <f>H20+H22+H23+H24+H25+H28</f>
        <v>0</v>
      </c>
      <c r="I30" s="265"/>
      <c r="J30" s="266">
        <f>J20+J22+J23+J24+J25+J26+J27+J28</f>
        <v>0</v>
      </c>
    </row>
    <row r="31" spans="1:12" x14ac:dyDescent="0.2">
      <c r="A31" s="160"/>
    </row>
    <row r="32" spans="1:12" x14ac:dyDescent="0.2">
      <c r="A32" s="160"/>
      <c r="B32" s="338" t="s">
        <v>275</v>
      </c>
      <c r="C32" s="157" t="s">
        <v>429</v>
      </c>
    </row>
    <row r="33" spans="1:10" x14ac:dyDescent="0.2">
      <c r="A33" s="160"/>
      <c r="B33" s="261" t="s">
        <v>45</v>
      </c>
      <c r="C33" s="151" t="s">
        <v>185</v>
      </c>
      <c r="F33" s="262"/>
      <c r="G33" s="263"/>
      <c r="H33" s="262"/>
      <c r="I33" s="263"/>
      <c r="J33" s="262"/>
    </row>
    <row r="34" spans="1:10" x14ac:dyDescent="0.2">
      <c r="A34" s="160"/>
      <c r="B34" s="335" t="s">
        <v>47</v>
      </c>
      <c r="C34" s="107" t="s">
        <v>451</v>
      </c>
      <c r="F34" s="305"/>
      <c r="G34" s="265"/>
      <c r="H34" s="305"/>
      <c r="I34" s="265"/>
      <c r="J34" s="305"/>
    </row>
    <row r="35" spans="1:10" x14ac:dyDescent="0.2">
      <c r="A35" s="160"/>
      <c r="B35" s="335" t="s">
        <v>452</v>
      </c>
      <c r="C35" s="336" t="s">
        <v>458</v>
      </c>
      <c r="F35" s="262"/>
      <c r="G35" s="263"/>
      <c r="H35" s="262"/>
      <c r="I35" s="263"/>
      <c r="J35" s="262"/>
    </row>
    <row r="36" spans="1:10" x14ac:dyDescent="0.2">
      <c r="A36" s="160"/>
      <c r="B36" s="335" t="s">
        <v>453</v>
      </c>
      <c r="C36" s="336" t="s">
        <v>459</v>
      </c>
      <c r="F36" s="262"/>
      <c r="G36" s="263"/>
      <c r="H36" s="262"/>
      <c r="I36" s="263"/>
      <c r="J36" s="262"/>
    </row>
    <row r="37" spans="1:10" x14ac:dyDescent="0.2">
      <c r="A37" s="160"/>
      <c r="B37" s="335" t="s">
        <v>454</v>
      </c>
      <c r="C37" s="336" t="s">
        <v>460</v>
      </c>
      <c r="F37" s="262"/>
      <c r="G37" s="263"/>
      <c r="H37" s="262"/>
      <c r="I37" s="263"/>
      <c r="J37" s="262"/>
    </row>
    <row r="38" spans="1:10" x14ac:dyDescent="0.2">
      <c r="A38" s="160"/>
      <c r="B38" s="261" t="s">
        <v>49</v>
      </c>
      <c r="C38" s="337" t="s">
        <v>448</v>
      </c>
      <c r="F38" s="262"/>
      <c r="G38" s="263"/>
      <c r="H38" s="262"/>
      <c r="I38" s="263"/>
      <c r="J38" s="262"/>
    </row>
    <row r="39" spans="1:10" x14ac:dyDescent="0.2">
      <c r="A39" s="160"/>
      <c r="B39" s="261" t="s">
        <v>50</v>
      </c>
      <c r="C39" s="337" t="s">
        <v>449</v>
      </c>
      <c r="F39" s="305"/>
      <c r="G39" s="263"/>
      <c r="H39" s="305"/>
      <c r="I39" s="263"/>
      <c r="J39" s="262"/>
    </row>
    <row r="40" spans="1:10" x14ac:dyDescent="0.2">
      <c r="A40" s="160"/>
      <c r="B40" s="261" t="s">
        <v>52</v>
      </c>
      <c r="C40" s="337" t="s">
        <v>186</v>
      </c>
      <c r="F40" s="305"/>
      <c r="G40" s="263"/>
      <c r="H40" s="305"/>
      <c r="I40" s="263"/>
      <c r="J40" s="262"/>
    </row>
    <row r="41" spans="1:10" x14ac:dyDescent="0.2">
      <c r="A41" s="160"/>
      <c r="B41" s="261" t="s">
        <v>308</v>
      </c>
      <c r="C41" s="337" t="s">
        <v>187</v>
      </c>
      <c r="F41" s="262"/>
      <c r="G41" s="263"/>
      <c r="H41" s="262"/>
      <c r="I41" s="263"/>
      <c r="J41" s="262"/>
    </row>
    <row r="42" spans="1:10" ht="13.5" thickBot="1" x14ac:dyDescent="0.25">
      <c r="A42" s="160"/>
      <c r="B42" s="153"/>
      <c r="C42" s="153"/>
      <c r="D42" s="264"/>
      <c r="E42" s="264"/>
      <c r="F42" s="265"/>
      <c r="G42" s="265"/>
      <c r="H42" s="265"/>
      <c r="I42" s="265"/>
      <c r="J42" s="159"/>
    </row>
    <row r="43" spans="1:10" ht="13.5" thickBot="1" x14ac:dyDescent="0.25">
      <c r="A43" s="160"/>
      <c r="B43" s="338" t="s">
        <v>307</v>
      </c>
      <c r="C43" s="157" t="s">
        <v>450</v>
      </c>
      <c r="D43" s="157"/>
      <c r="E43" s="157"/>
      <c r="F43" s="266">
        <f>F33+F35+F36+F37+F38+F41</f>
        <v>0</v>
      </c>
      <c r="G43" s="265"/>
      <c r="H43" s="266">
        <f>H33+H35+H36+H37+H38+H41</f>
        <v>0</v>
      </c>
      <c r="I43" s="265"/>
      <c r="J43" s="266">
        <f>J33+J35+J36+J37+J38+J39+J40+J41</f>
        <v>0</v>
      </c>
    </row>
    <row r="44" spans="1:10" x14ac:dyDescent="0.2">
      <c r="A44" s="160"/>
    </row>
    <row r="45" spans="1:10" x14ac:dyDescent="0.2">
      <c r="A45" s="160"/>
    </row>
    <row r="46" spans="1:10" ht="13.5" thickBot="1" x14ac:dyDescent="0.25">
      <c r="B46" s="160" t="s">
        <v>280</v>
      </c>
      <c r="D46" s="91"/>
      <c r="F46" s="151"/>
      <c r="G46" s="264"/>
      <c r="H46" s="264"/>
      <c r="J46" s="153"/>
    </row>
    <row r="47" spans="1:10" ht="13.5" thickBot="1" x14ac:dyDescent="0.25">
      <c r="B47" s="161"/>
      <c r="D47" s="91" t="s">
        <v>279</v>
      </c>
      <c r="F47" s="151"/>
      <c r="G47" s="264"/>
      <c r="H47" s="264"/>
      <c r="J47" s="153"/>
    </row>
    <row r="48" spans="1:10" ht="13.5" thickBot="1" x14ac:dyDescent="0.25">
      <c r="B48" s="162"/>
      <c r="D48" s="91" t="s">
        <v>278</v>
      </c>
      <c r="F48" s="151"/>
      <c r="G48" s="264"/>
      <c r="H48" s="264"/>
      <c r="J48" s="153"/>
    </row>
    <row r="49" spans="2:11" x14ac:dyDescent="0.2">
      <c r="B49" s="163" t="s">
        <v>277</v>
      </c>
      <c r="D49" s="416" t="s">
        <v>403</v>
      </c>
      <c r="E49" s="420"/>
      <c r="F49" s="420"/>
      <c r="G49" s="420"/>
      <c r="H49" s="420"/>
      <c r="I49" s="420"/>
      <c r="J49" s="420"/>
      <c r="K49" s="420"/>
    </row>
    <row r="50" spans="2:11" x14ac:dyDescent="0.2">
      <c r="B50" s="163"/>
    </row>
    <row r="51" spans="2:11" x14ac:dyDescent="0.2"/>
    <row r="52" spans="2:11" hidden="1" x14ac:dyDescent="0.2"/>
    <row r="53" spans="2:11" hidden="1" x14ac:dyDescent="0.2"/>
    <row r="54" spans="2:11" hidden="1" x14ac:dyDescent="0.2"/>
    <row r="55" spans="2:11" hidden="1" x14ac:dyDescent="0.2"/>
    <row r="56" spans="2:11" hidden="1" x14ac:dyDescent="0.2"/>
    <row r="57" spans="2:11" hidden="1" x14ac:dyDescent="0.2"/>
    <row r="58" spans="2:11" hidden="1" x14ac:dyDescent="0.2"/>
    <row r="59" spans="2:11" hidden="1" x14ac:dyDescent="0.2"/>
    <row r="60" spans="2:11" hidden="1" x14ac:dyDescent="0.2"/>
    <row r="61" spans="2:11" hidden="1" x14ac:dyDescent="0.2"/>
    <row r="62" spans="2:11" hidden="1" x14ac:dyDescent="0.2"/>
    <row r="63" spans="2:11" hidden="1" x14ac:dyDescent="0.2"/>
    <row r="64" spans="2:11" hidden="1" x14ac:dyDescent="0.2"/>
    <row r="65" spans="9:9" hidden="1" x14ac:dyDescent="0.2"/>
    <row r="66" spans="9:9" hidden="1" x14ac:dyDescent="0.2"/>
    <row r="67" spans="9:9" hidden="1" x14ac:dyDescent="0.2">
      <c r="I67" s="153"/>
    </row>
    <row r="68" spans="9:9" x14ac:dyDescent="0.2"/>
    <row r="69" spans="9:9" x14ac:dyDescent="0.2"/>
    <row r="70" spans="9:9" x14ac:dyDescent="0.2"/>
    <row r="71" spans="9:9" x14ac:dyDescent="0.2"/>
    <row r="72" spans="9:9" x14ac:dyDescent="0.2"/>
    <row r="73" spans="9:9" x14ac:dyDescent="0.2"/>
    <row r="74" spans="9:9" x14ac:dyDescent="0.2"/>
    <row r="75" spans="9:9" x14ac:dyDescent="0.2"/>
    <row r="76" spans="9:9" x14ac:dyDescent="0.2"/>
    <row r="77" spans="9:9" x14ac:dyDescent="0.2"/>
    <row r="78" spans="9:9" x14ac:dyDescent="0.2"/>
    <row r="79" spans="9:9" x14ac:dyDescent="0.2"/>
    <row r="80" spans="9:9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</sheetData>
  <sheetProtection algorithmName="SHA-512" hashValue="Q805PICvantShuIVkrgRiRq6mCTrs8JJw8INMx43YrWD/VPgdfN9Ft/QxhQRXEX9Bi2rH+RStbpZf2lQfRYc/Q==" saltValue="PQgS/5ZpZRn+0AWuHc+ROQ==" spinCount="100000" sheet="1" objects="1" scenarios="1"/>
  <mergeCells count="4">
    <mergeCell ref="D49:K49"/>
    <mergeCell ref="B4:E4"/>
    <mergeCell ref="F4:J4"/>
    <mergeCell ref="L4:L5"/>
  </mergeCells>
  <dataValidations count="2">
    <dataValidation operator="greaterThan" allowBlank="1" showInputMessage="1" showErrorMessage="1" error="Please enter the amount in positive figures" sqref="L7:L15 H7:H15 J7:J15 F7:F15 H20:H28 J20:J28 F20:F28 H33:H41 J33:J41 F33:F41"/>
    <dataValidation allowBlank="1" showErrorMessage="1" sqref="J1"/>
  </dataValidations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7"/>
  <sheetViews>
    <sheetView showGridLines="0" zoomScale="130" zoomScaleNormal="130" zoomScaleSheetLayoutView="100" workbookViewId="0">
      <selection activeCell="F8" sqref="F8"/>
    </sheetView>
  </sheetViews>
  <sheetFormatPr defaultColWidth="0" defaultRowHeight="0" customHeight="1" zeroHeight="1" x14ac:dyDescent="0.2"/>
  <cols>
    <col min="1" max="1" width="2.28515625" style="91" customWidth="1"/>
    <col min="2" max="2" width="5.7109375" style="91" customWidth="1"/>
    <col min="3" max="3" width="2.28515625" style="91" customWidth="1"/>
    <col min="4" max="4" width="2.28515625" style="151" customWidth="1"/>
    <col min="5" max="5" width="35.140625" style="151" customWidth="1"/>
    <col min="6" max="6" width="17.42578125" style="91" customWidth="1"/>
    <col min="7" max="7" width="0.7109375" style="91" customWidth="1"/>
    <col min="8" max="8" width="17.42578125" style="91" customWidth="1"/>
    <col min="9" max="10" width="0.7109375" style="91" customWidth="1"/>
    <col min="11" max="11" width="17.42578125" style="91" customWidth="1"/>
    <col min="12" max="12" width="0.7109375" style="91" customWidth="1"/>
    <col min="13" max="13" width="17.42578125" style="91" customWidth="1"/>
    <col min="14" max="14" width="2.28515625" style="91" customWidth="1"/>
    <col min="15" max="15" width="2.28515625" style="151" hidden="1" customWidth="1"/>
    <col min="16" max="16" width="63.28515625" style="151" hidden="1" customWidth="1"/>
    <col min="17" max="17" width="18.7109375" style="91" hidden="1" customWidth="1"/>
    <col min="18" max="18" width="0" style="91" hidden="1" customWidth="1"/>
    <col min="19" max="19" width="63.28515625" style="91" hidden="1" customWidth="1"/>
    <col min="20" max="22" width="18.7109375" style="91" hidden="1" customWidth="1"/>
    <col min="23" max="16384" width="0" style="91" hidden="1"/>
  </cols>
  <sheetData>
    <row r="1" spans="1:16" ht="13.5" thickBot="1" x14ac:dyDescent="0.3">
      <c r="A1" s="325"/>
      <c r="B1" s="326" t="s">
        <v>404</v>
      </c>
      <c r="C1" s="327"/>
      <c r="D1" s="328"/>
      <c r="E1" s="327"/>
      <c r="F1" s="153"/>
      <c r="G1" s="153"/>
      <c r="H1" s="89"/>
      <c r="I1" s="153"/>
      <c r="J1" s="89"/>
      <c r="L1" s="94" t="s">
        <v>270</v>
      </c>
      <c r="M1" s="95" t="str">
        <f>IF('Sec A1 Balance Sheet'!$J$1=0," ",'Sec A1 Balance Sheet'!$J$1)</f>
        <v>USD '000</v>
      </c>
    </row>
    <row r="2" spans="1:16" ht="12.75" x14ac:dyDescent="0.2">
      <c r="B2" s="324" t="s">
        <v>511</v>
      </c>
    </row>
    <row r="3" spans="1:16" ht="11.25" x14ac:dyDescent="0.2"/>
    <row r="4" spans="1:16" ht="12" thickBot="1" x14ac:dyDescent="0.25">
      <c r="L4" s="257"/>
    </row>
    <row r="5" spans="1:16" s="258" customFormat="1" ht="12" customHeight="1" thickTop="1" x14ac:dyDescent="0.2">
      <c r="B5" s="421"/>
      <c r="C5" s="422"/>
      <c r="D5" s="422"/>
      <c r="E5" s="423"/>
      <c r="F5" s="431" t="s">
        <v>263</v>
      </c>
      <c r="G5" s="432"/>
      <c r="H5" s="432"/>
      <c r="I5" s="432"/>
      <c r="J5" s="105"/>
      <c r="K5" s="433" t="s">
        <v>192</v>
      </c>
      <c r="L5" s="273"/>
      <c r="M5" s="427" t="s">
        <v>114</v>
      </c>
      <c r="N5" s="91"/>
      <c r="O5" s="274"/>
      <c r="P5" s="274"/>
    </row>
    <row r="6" spans="1:16" s="258" customFormat="1" ht="12.75" customHeight="1" x14ac:dyDescent="0.2">
      <c r="B6" s="268"/>
      <c r="C6" s="269"/>
      <c r="D6" s="269"/>
      <c r="E6" s="270"/>
      <c r="F6" s="275"/>
      <c r="G6" s="276"/>
      <c r="H6" s="437" t="s">
        <v>84</v>
      </c>
      <c r="I6" s="437"/>
      <c r="J6" s="105"/>
      <c r="K6" s="434"/>
      <c r="L6" s="273"/>
      <c r="M6" s="436"/>
      <c r="N6" s="91"/>
      <c r="O6" s="274"/>
      <c r="P6" s="274"/>
    </row>
    <row r="7" spans="1:16" s="258" customFormat="1" ht="12" thickBot="1" x14ac:dyDescent="0.25">
      <c r="B7" s="268"/>
      <c r="C7" s="269"/>
      <c r="D7" s="269"/>
      <c r="F7" s="277" t="s">
        <v>430</v>
      </c>
      <c r="G7" s="259"/>
      <c r="H7" s="259" t="s">
        <v>431</v>
      </c>
      <c r="I7" s="259"/>
      <c r="K7" s="435"/>
      <c r="L7" s="273"/>
      <c r="M7" s="428"/>
      <c r="N7" s="91"/>
      <c r="O7" s="274"/>
      <c r="P7" s="274"/>
    </row>
    <row r="8" spans="1:16" ht="12.75" thickTop="1" thickBot="1" x14ac:dyDescent="0.25">
      <c r="F8" s="111" t="s">
        <v>296</v>
      </c>
      <c r="G8" s="111"/>
      <c r="H8" s="111" t="s">
        <v>133</v>
      </c>
      <c r="I8" s="111"/>
      <c r="J8" s="111"/>
      <c r="K8" s="111" t="s">
        <v>298</v>
      </c>
      <c r="L8" s="278"/>
      <c r="M8" s="111" t="s">
        <v>432</v>
      </c>
    </row>
    <row r="9" spans="1:16" ht="12" thickBot="1" x14ac:dyDescent="0.25">
      <c r="B9" s="279">
        <v>1</v>
      </c>
      <c r="C9" s="151" t="s">
        <v>185</v>
      </c>
      <c r="D9" s="91"/>
      <c r="F9" s="262"/>
      <c r="G9" s="158"/>
      <c r="H9" s="262"/>
      <c r="I9" s="158"/>
      <c r="J9" s="158"/>
      <c r="K9" s="262"/>
      <c r="L9" s="263"/>
      <c r="M9" s="266">
        <f>F9+H9+K9</f>
        <v>0</v>
      </c>
    </row>
    <row r="10" spans="1:16" ht="4.5" customHeight="1" thickBot="1" x14ac:dyDescent="0.25">
      <c r="B10" s="279"/>
      <c r="C10" s="151"/>
      <c r="D10" s="91"/>
      <c r="F10" s="158"/>
      <c r="G10" s="158"/>
      <c r="H10" s="158"/>
      <c r="I10" s="158"/>
      <c r="J10" s="158"/>
      <c r="K10" s="158"/>
      <c r="L10" s="158"/>
      <c r="M10" s="267"/>
    </row>
    <row r="11" spans="1:16" ht="12" thickBot="1" x14ac:dyDescent="0.25">
      <c r="B11" s="279">
        <v>2</v>
      </c>
      <c r="C11" s="151" t="s">
        <v>187</v>
      </c>
      <c r="D11" s="91"/>
      <c r="F11" s="262"/>
      <c r="G11" s="158"/>
      <c r="H11" s="262"/>
      <c r="I11" s="158"/>
      <c r="J11" s="158"/>
      <c r="K11" s="262"/>
      <c r="L11" s="263"/>
      <c r="M11" s="266">
        <f>F11+H11+K11</f>
        <v>0</v>
      </c>
    </row>
    <row r="12" spans="1:16" ht="4.5" customHeight="1" thickBot="1" x14ac:dyDescent="0.25">
      <c r="B12" s="279"/>
      <c r="C12" s="151"/>
      <c r="D12" s="91"/>
      <c r="F12" s="158"/>
      <c r="G12" s="158"/>
      <c r="H12" s="158"/>
      <c r="I12" s="158"/>
      <c r="J12" s="158"/>
      <c r="K12" s="158"/>
      <c r="L12" s="158"/>
      <c r="M12" s="267"/>
    </row>
    <row r="13" spans="1:16" ht="12" thickBot="1" x14ac:dyDescent="0.25">
      <c r="B13" s="279">
        <v>3</v>
      </c>
      <c r="C13" s="151" t="s">
        <v>193</v>
      </c>
      <c r="D13" s="91"/>
      <c r="F13" s="266">
        <f>F9+F11</f>
        <v>0</v>
      </c>
      <c r="G13" s="267"/>
      <c r="H13" s="266">
        <f>H9+H11</f>
        <v>0</v>
      </c>
      <c r="I13" s="267"/>
      <c r="J13" s="267"/>
      <c r="K13" s="266">
        <f>K9+K11</f>
        <v>0</v>
      </c>
      <c r="L13" s="263"/>
      <c r="M13" s="266">
        <f>F13+H13+K13</f>
        <v>0</v>
      </c>
    </row>
    <row r="14" spans="1:16" ht="4.5" customHeight="1" x14ac:dyDescent="0.2">
      <c r="B14" s="279"/>
      <c r="C14" s="151"/>
      <c r="D14" s="91"/>
      <c r="F14" s="158"/>
      <c r="G14" s="158"/>
      <c r="H14" s="158"/>
      <c r="I14" s="158"/>
      <c r="J14" s="158"/>
      <c r="K14" s="158"/>
      <c r="L14" s="158"/>
      <c r="M14" s="267"/>
    </row>
    <row r="15" spans="1:16" ht="11.25" x14ac:dyDescent="0.2">
      <c r="B15" s="279">
        <v>4</v>
      </c>
      <c r="C15" s="151" t="s">
        <v>194</v>
      </c>
      <c r="D15" s="91"/>
      <c r="F15" s="158"/>
      <c r="G15" s="158"/>
      <c r="H15" s="158"/>
      <c r="I15" s="158"/>
      <c r="J15" s="158"/>
      <c r="K15" s="158"/>
      <c r="L15" s="263"/>
      <c r="M15" s="267"/>
    </row>
    <row r="16" spans="1:16" ht="4.5" customHeight="1" thickBot="1" x14ac:dyDescent="0.25">
      <c r="B16" s="279"/>
      <c r="C16" s="151"/>
      <c r="D16" s="91"/>
      <c r="F16" s="158"/>
      <c r="G16" s="158"/>
      <c r="H16" s="158"/>
      <c r="I16" s="158"/>
      <c r="J16" s="158"/>
      <c r="K16" s="158"/>
      <c r="L16" s="158"/>
      <c r="M16" s="267"/>
    </row>
    <row r="17" spans="1:15" ht="12" thickBot="1" x14ac:dyDescent="0.25">
      <c r="B17" s="280" t="s">
        <v>128</v>
      </c>
      <c r="C17" s="151"/>
      <c r="D17" s="91" t="s">
        <v>195</v>
      </c>
      <c r="F17" s="262"/>
      <c r="G17" s="158"/>
      <c r="I17" s="158"/>
      <c r="J17" s="158"/>
      <c r="K17" s="262"/>
      <c r="L17" s="263"/>
      <c r="M17" s="266">
        <f>F17+K17</f>
        <v>0</v>
      </c>
    </row>
    <row r="18" spans="1:15" ht="4.5" customHeight="1" thickBot="1" x14ac:dyDescent="0.25">
      <c r="B18" s="109"/>
      <c r="C18" s="151"/>
      <c r="D18" s="91"/>
      <c r="F18" s="158"/>
      <c r="G18" s="158"/>
      <c r="H18" s="158"/>
      <c r="I18" s="158"/>
      <c r="J18" s="158"/>
      <c r="K18" s="158"/>
      <c r="L18" s="158"/>
      <c r="M18" s="267"/>
    </row>
    <row r="19" spans="1:15" ht="12" customHeight="1" thickBot="1" x14ac:dyDescent="0.25">
      <c r="B19" s="280" t="s">
        <v>129</v>
      </c>
      <c r="C19" s="151"/>
      <c r="D19" s="91" t="s">
        <v>196</v>
      </c>
      <c r="F19" s="262"/>
      <c r="G19" s="158"/>
      <c r="I19" s="158"/>
      <c r="J19" s="158"/>
      <c r="K19" s="262"/>
      <c r="L19" s="263"/>
      <c r="M19" s="266">
        <f>F19+K19</f>
        <v>0</v>
      </c>
    </row>
    <row r="20" spans="1:15" ht="4.5" customHeight="1" thickBot="1" x14ac:dyDescent="0.25">
      <c r="B20" s="279"/>
      <c r="C20" s="151"/>
      <c r="D20" s="91"/>
      <c r="F20" s="158"/>
      <c r="G20" s="158"/>
      <c r="H20" s="158"/>
      <c r="I20" s="158"/>
      <c r="J20" s="158"/>
      <c r="K20" s="158"/>
      <c r="L20" s="158"/>
      <c r="M20" s="267"/>
    </row>
    <row r="21" spans="1:15" ht="12" customHeight="1" thickBot="1" x14ac:dyDescent="0.25">
      <c r="B21" s="320" t="s">
        <v>60</v>
      </c>
      <c r="C21" s="318" t="s">
        <v>423</v>
      </c>
      <c r="D21" s="318"/>
      <c r="E21" s="319"/>
      <c r="G21" s="158"/>
      <c r="H21" s="262"/>
      <c r="I21" s="158"/>
      <c r="J21" s="158"/>
      <c r="K21" s="262"/>
      <c r="L21" s="263"/>
      <c r="M21" s="266">
        <f>H21+K21</f>
        <v>0</v>
      </c>
    </row>
    <row r="22" spans="1:15" ht="4.5" customHeight="1" thickBot="1" x14ac:dyDescent="0.25">
      <c r="B22" s="279"/>
      <c r="C22" s="151"/>
      <c r="D22" s="91"/>
      <c r="F22" s="158"/>
      <c r="G22" s="158"/>
      <c r="H22" s="158"/>
      <c r="I22" s="158"/>
      <c r="J22" s="158"/>
      <c r="K22" s="158"/>
      <c r="L22" s="158"/>
      <c r="M22" s="267"/>
    </row>
    <row r="23" spans="1:15" ht="12" thickBot="1" x14ac:dyDescent="0.25">
      <c r="A23" s="160"/>
      <c r="B23" s="281" t="s">
        <v>61</v>
      </c>
      <c r="C23" s="160" t="s">
        <v>405</v>
      </c>
      <c r="D23" s="160"/>
      <c r="E23" s="157"/>
      <c r="F23" s="266">
        <f>F13-F17-F19</f>
        <v>0</v>
      </c>
      <c r="G23" s="267"/>
      <c r="H23" s="266">
        <f>H13-H21</f>
        <v>0</v>
      </c>
      <c r="I23" s="267"/>
      <c r="J23" s="267"/>
      <c r="K23" s="266">
        <f>K13-K17-K19-K21</f>
        <v>0</v>
      </c>
      <c r="L23" s="267"/>
      <c r="M23" s="266">
        <f>F23+H23+K23</f>
        <v>0</v>
      </c>
      <c r="O23" s="157"/>
    </row>
    <row r="24" spans="1:15" ht="11.25" x14ac:dyDescent="0.2">
      <c r="A24" s="160"/>
      <c r="B24" s="281"/>
      <c r="C24" s="160"/>
      <c r="D24" s="160"/>
      <c r="E24" s="157"/>
      <c r="F24" s="151"/>
      <c r="G24" s="151"/>
      <c r="H24" s="151"/>
      <c r="I24" s="151"/>
      <c r="J24" s="151"/>
      <c r="K24" s="151"/>
      <c r="L24" s="151"/>
      <c r="M24" s="151"/>
      <c r="O24" s="157"/>
    </row>
    <row r="25" spans="1:15" ht="12" customHeight="1" thickBot="1" x14ac:dyDescent="0.25">
      <c r="A25" s="160"/>
      <c r="B25" s="281"/>
      <c r="C25" s="160"/>
      <c r="D25" s="160"/>
      <c r="E25" s="157"/>
      <c r="F25" s="151"/>
      <c r="G25" s="151"/>
      <c r="H25" s="151"/>
      <c r="I25" s="151"/>
      <c r="J25" s="151"/>
      <c r="K25" s="151"/>
      <c r="L25" s="151"/>
      <c r="M25" s="151"/>
      <c r="O25" s="157"/>
    </row>
    <row r="26" spans="1:15" ht="12" customHeight="1" thickTop="1" x14ac:dyDescent="0.2">
      <c r="A26" s="160"/>
      <c r="B26" s="281"/>
      <c r="C26" s="421"/>
      <c r="D26" s="422"/>
      <c r="E26" s="422"/>
      <c r="F26" s="423"/>
      <c r="G26" s="267"/>
      <c r="H26" s="267"/>
      <c r="I26" s="267"/>
      <c r="J26" s="267"/>
      <c r="K26" s="267"/>
      <c r="L26" s="267"/>
      <c r="M26" s="429" t="s">
        <v>402</v>
      </c>
      <c r="O26" s="157"/>
    </row>
    <row r="27" spans="1:15" ht="12" thickBot="1" x14ac:dyDescent="0.25">
      <c r="A27" s="160"/>
      <c r="B27" s="281" t="s">
        <v>291</v>
      </c>
      <c r="C27" s="150" t="s">
        <v>188</v>
      </c>
      <c r="D27" s="321"/>
      <c r="E27" s="321"/>
      <c r="F27" s="322"/>
      <c r="G27" s="267"/>
      <c r="H27" s="267"/>
      <c r="I27" s="267"/>
      <c r="J27" s="267"/>
      <c r="K27" s="267"/>
      <c r="L27" s="267"/>
      <c r="M27" s="430"/>
      <c r="O27" s="157"/>
    </row>
    <row r="28" spans="1:15" ht="4.5" customHeight="1" thickTop="1" x14ac:dyDescent="0.2">
      <c r="A28" s="160"/>
      <c r="B28" s="281"/>
      <c r="C28" s="260"/>
      <c r="D28" s="91"/>
      <c r="F28" s="151"/>
      <c r="G28" s="267"/>
      <c r="H28" s="267"/>
      <c r="I28" s="267"/>
      <c r="J28" s="267"/>
      <c r="K28" s="267"/>
      <c r="L28" s="267"/>
      <c r="M28" s="271"/>
      <c r="O28" s="157"/>
    </row>
    <row r="29" spans="1:15" ht="11.25" x14ac:dyDescent="0.2">
      <c r="A29" s="160"/>
      <c r="B29" s="281" t="s">
        <v>130</v>
      </c>
      <c r="C29" s="151" t="s">
        <v>189</v>
      </c>
      <c r="F29" s="151"/>
      <c r="G29" s="267"/>
      <c r="H29" s="267"/>
      <c r="I29" s="267"/>
      <c r="J29" s="267"/>
      <c r="K29" s="267"/>
      <c r="L29" s="267"/>
      <c r="M29" s="262"/>
      <c r="O29" s="157"/>
    </row>
    <row r="30" spans="1:15" ht="4.5" customHeight="1" x14ac:dyDescent="0.2">
      <c r="A30" s="160"/>
      <c r="B30" s="281"/>
      <c r="C30" s="151"/>
      <c r="F30" s="151"/>
      <c r="G30" s="267"/>
      <c r="H30" s="267"/>
      <c r="I30" s="267"/>
      <c r="J30" s="267"/>
      <c r="K30" s="267"/>
      <c r="L30" s="267"/>
      <c r="M30" s="158"/>
      <c r="O30" s="157"/>
    </row>
    <row r="31" spans="1:15" ht="11.25" x14ac:dyDescent="0.2">
      <c r="A31" s="160"/>
      <c r="B31" s="281" t="s">
        <v>131</v>
      </c>
      <c r="C31" s="151" t="s">
        <v>190</v>
      </c>
      <c r="F31" s="151"/>
      <c r="G31" s="267"/>
      <c r="H31" s="267"/>
      <c r="I31" s="267"/>
      <c r="J31" s="267"/>
      <c r="K31" s="267"/>
      <c r="L31" s="267"/>
      <c r="M31" s="262"/>
      <c r="O31" s="157"/>
    </row>
    <row r="32" spans="1:15" ht="4.5" customHeight="1" x14ac:dyDescent="0.2">
      <c r="A32" s="160"/>
      <c r="B32" s="281"/>
      <c r="C32" s="151"/>
      <c r="F32" s="151"/>
      <c r="G32" s="267"/>
      <c r="H32" s="267"/>
      <c r="I32" s="267"/>
      <c r="J32" s="267"/>
      <c r="K32" s="267"/>
      <c r="L32" s="267"/>
      <c r="M32" s="158"/>
      <c r="O32" s="157"/>
    </row>
    <row r="33" spans="1:16" ht="11.25" x14ac:dyDescent="0.2">
      <c r="A33" s="160"/>
      <c r="B33" s="281" t="s">
        <v>132</v>
      </c>
      <c r="C33" s="151" t="s">
        <v>191</v>
      </c>
      <c r="F33" s="151"/>
      <c r="G33" s="267"/>
      <c r="H33" s="267"/>
      <c r="I33" s="267"/>
      <c r="J33" s="267"/>
      <c r="K33" s="267"/>
      <c r="L33" s="267"/>
      <c r="M33" s="262"/>
      <c r="O33" s="157"/>
    </row>
    <row r="34" spans="1:16" ht="4.5" customHeight="1" thickBot="1" x14ac:dyDescent="0.25">
      <c r="A34" s="160"/>
      <c r="B34" s="160"/>
      <c r="C34" s="151"/>
      <c r="F34" s="151"/>
      <c r="G34" s="267"/>
      <c r="H34" s="267"/>
      <c r="I34" s="267"/>
      <c r="J34" s="267"/>
      <c r="K34" s="267"/>
      <c r="L34" s="267"/>
      <c r="M34" s="158"/>
      <c r="O34" s="157"/>
    </row>
    <row r="35" spans="1:16" ht="12" thickBot="1" x14ac:dyDescent="0.25">
      <c r="B35" s="261" t="s">
        <v>436</v>
      </c>
      <c r="C35" s="157" t="s">
        <v>437</v>
      </c>
      <c r="F35" s="151"/>
      <c r="G35" s="267"/>
      <c r="H35" s="267"/>
      <c r="I35" s="267"/>
      <c r="J35" s="267"/>
      <c r="K35" s="267"/>
      <c r="L35" s="267"/>
      <c r="M35" s="272">
        <f>M29-M31+M33</f>
        <v>0</v>
      </c>
      <c r="O35" s="91"/>
      <c r="P35" s="91"/>
    </row>
    <row r="36" spans="1:16" ht="12" thickBot="1" x14ac:dyDescent="0.25">
      <c r="B36" s="160" t="s">
        <v>280</v>
      </c>
      <c r="D36" s="91"/>
      <c r="E36" s="91"/>
      <c r="F36" s="151"/>
      <c r="G36" s="151"/>
      <c r="H36" s="151"/>
      <c r="I36" s="151"/>
      <c r="J36" s="151"/>
      <c r="K36" s="151"/>
      <c r="L36" s="151"/>
      <c r="M36" s="151"/>
      <c r="O36" s="91"/>
      <c r="P36" s="91"/>
    </row>
    <row r="37" spans="1:16" ht="12" thickBot="1" x14ac:dyDescent="0.25">
      <c r="B37" s="161"/>
      <c r="D37" s="91" t="s">
        <v>279</v>
      </c>
      <c r="F37" s="151"/>
      <c r="G37" s="151"/>
      <c r="H37" s="151"/>
      <c r="I37" s="151"/>
      <c r="J37" s="151"/>
      <c r="K37" s="151"/>
      <c r="L37" s="151"/>
      <c r="M37" s="151"/>
      <c r="O37" s="91"/>
      <c r="P37" s="91"/>
    </row>
    <row r="38" spans="1:16" ht="12" thickBot="1" x14ac:dyDescent="0.25">
      <c r="B38" s="162"/>
      <c r="D38" s="91" t="s">
        <v>278</v>
      </c>
    </row>
    <row r="39" spans="1:16" ht="11.25" hidden="1" x14ac:dyDescent="0.2"/>
    <row r="40" spans="1:16" ht="11.25" hidden="1" x14ac:dyDescent="0.2"/>
    <row r="41" spans="1:16" ht="11.25" hidden="1" x14ac:dyDescent="0.2"/>
    <row r="42" spans="1:16" ht="11.25" hidden="1" x14ac:dyDescent="0.2"/>
    <row r="43" spans="1:16" ht="11.25" hidden="1" x14ac:dyDescent="0.2"/>
    <row r="44" spans="1:16" ht="11.25" hidden="1" x14ac:dyDescent="0.2"/>
    <row r="45" spans="1:16" ht="11.25" hidden="1" x14ac:dyDescent="0.2"/>
    <row r="46" spans="1:16" ht="11.25" hidden="1" x14ac:dyDescent="0.2"/>
    <row r="47" spans="1:16" ht="11.25" hidden="1" x14ac:dyDescent="0.2"/>
    <row r="48" spans="1:16" ht="11.25" hidden="1" x14ac:dyDescent="0.2"/>
    <row r="49" ht="11.25" hidden="1" x14ac:dyDescent="0.2"/>
    <row r="50" ht="11.25" hidden="1" x14ac:dyDescent="0.2"/>
    <row r="51" ht="11.25" hidden="1" x14ac:dyDescent="0.2"/>
    <row r="52" ht="11.25" hidden="1" x14ac:dyDescent="0.2"/>
    <row r="53" ht="11.25" hidden="1" x14ac:dyDescent="0.2"/>
    <row r="54" ht="11.25" hidden="1" x14ac:dyDescent="0.2"/>
    <row r="55" ht="11.25" hidden="1" x14ac:dyDescent="0.2"/>
    <row r="56" ht="11.25" hidden="1" x14ac:dyDescent="0.2"/>
    <row r="57" ht="11.25" hidden="1" x14ac:dyDescent="0.2"/>
    <row r="58" ht="11.25" hidden="1" x14ac:dyDescent="0.2"/>
    <row r="59" ht="11.25" hidden="1" x14ac:dyDescent="0.2"/>
    <row r="60" ht="11.25" hidden="1" x14ac:dyDescent="0.2"/>
    <row r="61" ht="11.25" hidden="1" x14ac:dyDescent="0.2"/>
    <row r="62" ht="11.25" hidden="1" x14ac:dyDescent="0.2"/>
    <row r="63" ht="11.25" hidden="1" x14ac:dyDescent="0.2"/>
    <row r="64" ht="11.25" hidden="1" x14ac:dyDescent="0.2"/>
    <row r="65" ht="11.25" hidden="1" x14ac:dyDescent="0.2"/>
    <row r="66" ht="11.25" hidden="1" x14ac:dyDescent="0.2"/>
    <row r="67" ht="11.25" hidden="1" x14ac:dyDescent="0.2"/>
    <row r="68" ht="11.25" hidden="1" x14ac:dyDescent="0.2"/>
    <row r="69" ht="11.25" hidden="1" x14ac:dyDescent="0.2"/>
    <row r="70" ht="11.25" hidden="1" x14ac:dyDescent="0.2"/>
    <row r="71" ht="11.25" hidden="1" x14ac:dyDescent="0.2"/>
    <row r="72" ht="11.25" hidden="1" x14ac:dyDescent="0.2"/>
    <row r="73" ht="11.25" hidden="1" x14ac:dyDescent="0.2"/>
    <row r="74" ht="11.25" hidden="1" x14ac:dyDescent="0.2"/>
    <row r="75" ht="11.25" hidden="1" x14ac:dyDescent="0.2"/>
    <row r="76" ht="11.25" hidden="1" x14ac:dyDescent="0.2"/>
    <row r="77" ht="11.25" hidden="1" x14ac:dyDescent="0.2"/>
    <row r="78" ht="11.25" hidden="1" x14ac:dyDescent="0.2"/>
    <row r="79" ht="11.25" hidden="1" x14ac:dyDescent="0.2"/>
    <row r="80" ht="11.25" hidden="1" x14ac:dyDescent="0.2"/>
    <row r="81" ht="11.25" hidden="1" x14ac:dyDescent="0.2"/>
    <row r="82" ht="11.25" hidden="1" x14ac:dyDescent="0.2"/>
    <row r="83" ht="11.25" hidden="1" x14ac:dyDescent="0.2"/>
    <row r="84" ht="11.25" hidden="1" x14ac:dyDescent="0.2"/>
    <row r="85" ht="11.25" hidden="1" x14ac:dyDescent="0.2"/>
    <row r="86" ht="11.25" hidden="1" x14ac:dyDescent="0.2"/>
    <row r="87" ht="11.25" hidden="1" x14ac:dyDescent="0.2"/>
  </sheetData>
  <sheetProtection algorithmName="SHA-512" hashValue="HyTft7cZ1nAEJZk0WJ0oLfhtiBEcurgaXK+NgsKmkxK/yo5kfKr67qF1lqNn2P30NckmkUKrBbcatuik4t9ozw==" saltValue="9IWR6+va3lj2yIB4jt5CsA==" spinCount="100000" sheet="1" objects="1" scenarios="1"/>
  <mergeCells count="7">
    <mergeCell ref="C26:F26"/>
    <mergeCell ref="M26:M27"/>
    <mergeCell ref="B5:E5"/>
    <mergeCell ref="F5:I5"/>
    <mergeCell ref="K5:K7"/>
    <mergeCell ref="M5:M7"/>
    <mergeCell ref="H6:I6"/>
  </mergeCells>
  <dataValidations count="2">
    <dataValidation allowBlank="1" showErrorMessage="1" sqref="M1"/>
    <dataValidation operator="greaterThan" allowBlank="1" showInputMessage="1" showErrorMessage="1" error="Please enter the amount in positive figures" sqref="M29 M31 M33"/>
  </dataValidations>
  <pageMargins left="0.34" right="0.34" top="0.5" bottom="0.4" header="0.2" footer="0.2"/>
  <pageSetup paperSize="9" orientation="landscape" r:id="rId1"/>
  <headerFooter alignWithMargins="0">
    <oddFooter>&amp;L&amp;8&amp;A&amp;R&amp;8&amp;P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5"/>
  <sheetViews>
    <sheetView showGridLines="0" view="pageBreakPreview" zoomScale="115" zoomScaleNormal="85" zoomScaleSheetLayoutView="115" workbookViewId="0">
      <selection activeCell="E13" sqref="E13"/>
    </sheetView>
  </sheetViews>
  <sheetFormatPr defaultColWidth="0" defaultRowHeight="11.25" zeroHeight="1" x14ac:dyDescent="0.2"/>
  <cols>
    <col min="1" max="1" width="2.42578125" style="218" customWidth="1"/>
    <col min="2" max="2" width="5.7109375" style="218" customWidth="1"/>
    <col min="3" max="3" width="42.140625" style="218" customWidth="1"/>
    <col min="4" max="4" width="14" style="218" customWidth="1"/>
    <col min="5" max="10" width="11.7109375" style="218" customWidth="1"/>
    <col min="11" max="11" width="2.42578125" style="218" customWidth="1"/>
    <col min="12" max="12" width="14.42578125" style="218" hidden="1" customWidth="1"/>
    <col min="13" max="13" width="9.28515625" style="218" hidden="1" customWidth="1"/>
    <col min="14" max="14" width="10.28515625" style="218" hidden="1" customWidth="1"/>
    <col min="15" max="15" width="27.42578125" style="218" hidden="1" customWidth="1"/>
    <col min="16" max="16384" width="0" style="218" hidden="1"/>
  </cols>
  <sheetData>
    <row r="1" spans="2:10" ht="13.5" thickBot="1" x14ac:dyDescent="0.3">
      <c r="B1" s="254" t="s">
        <v>564</v>
      </c>
      <c r="H1" s="194" t="s">
        <v>270</v>
      </c>
      <c r="I1" s="194"/>
      <c r="J1" s="195" t="str">
        <f>IF('Sec A1 Balance Sheet'!$J$1=0," ",'Sec A1 Balance Sheet'!$J$1)</f>
        <v>USD '000</v>
      </c>
    </row>
    <row r="2" spans="2:10" ht="12.75" x14ac:dyDescent="0.25">
      <c r="B2" s="193" t="s">
        <v>512</v>
      </c>
    </row>
    <row r="3" spans="2:10" ht="12" thickBot="1" x14ac:dyDescent="0.25"/>
    <row r="4" spans="2:10" ht="22.5" customHeight="1" x14ac:dyDescent="0.2">
      <c r="B4" s="441" t="s">
        <v>397</v>
      </c>
      <c r="C4" s="443" t="s">
        <v>197</v>
      </c>
      <c r="D4" s="445" t="s">
        <v>198</v>
      </c>
      <c r="E4" s="445" t="s">
        <v>406</v>
      </c>
      <c r="F4" s="445"/>
      <c r="G4" s="445" t="s">
        <v>264</v>
      </c>
      <c r="H4" s="445"/>
      <c r="I4" s="445" t="s">
        <v>435</v>
      </c>
      <c r="J4" s="438" t="s">
        <v>433</v>
      </c>
    </row>
    <row r="5" spans="2:10" ht="23.25" customHeight="1" thickBot="1" x14ac:dyDescent="0.25">
      <c r="B5" s="442"/>
      <c r="C5" s="444"/>
      <c r="D5" s="446"/>
      <c r="E5" s="282" t="s">
        <v>407</v>
      </c>
      <c r="F5" s="384" t="s">
        <v>562</v>
      </c>
      <c r="G5" s="282" t="s">
        <v>407</v>
      </c>
      <c r="H5" s="384" t="s">
        <v>562</v>
      </c>
      <c r="I5" s="446"/>
      <c r="J5" s="439"/>
    </row>
    <row r="6" spans="2:10" s="227" customFormat="1" ht="5.25" customHeight="1" thickBot="1" x14ac:dyDescent="0.25">
      <c r="B6" s="226"/>
      <c r="C6" s="226"/>
      <c r="D6" s="226"/>
      <c r="E6" s="226"/>
      <c r="F6" s="226"/>
      <c r="G6" s="226"/>
      <c r="H6" s="226"/>
      <c r="I6" s="226"/>
      <c r="J6" s="283"/>
    </row>
    <row r="7" spans="2:10" x14ac:dyDescent="0.2">
      <c r="B7" s="284">
        <v>1</v>
      </c>
      <c r="C7" s="229"/>
      <c r="D7" s="229"/>
      <c r="E7" s="285"/>
      <c r="F7" s="286" t="str">
        <f>IF($J$35=0,"---",E7/$J$35)</f>
        <v>---</v>
      </c>
      <c r="G7" s="285"/>
      <c r="H7" s="286" t="str">
        <f t="shared" ref="H7:H31" si="0">IF($J$35=0,"---",G7/$J$35)</f>
        <v>---</v>
      </c>
      <c r="I7" s="285"/>
      <c r="J7" s="230"/>
    </row>
    <row r="8" spans="2:10" x14ac:dyDescent="0.2">
      <c r="B8" s="287">
        <v>2</v>
      </c>
      <c r="C8" s="232"/>
      <c r="D8" s="232"/>
      <c r="E8" s="288"/>
      <c r="F8" s="289" t="str">
        <f t="shared" ref="F8:F30" si="1">IF($J$35=0,"---",E8/$J$35)</f>
        <v>---</v>
      </c>
      <c r="G8" s="288"/>
      <c r="H8" s="289" t="str">
        <f t="shared" si="0"/>
        <v>---</v>
      </c>
      <c r="I8" s="288"/>
      <c r="J8" s="233"/>
    </row>
    <row r="9" spans="2:10" x14ac:dyDescent="0.2">
      <c r="B9" s="287">
        <v>3</v>
      </c>
      <c r="C9" s="232"/>
      <c r="D9" s="232"/>
      <c r="E9" s="288"/>
      <c r="F9" s="289" t="str">
        <f t="shared" si="1"/>
        <v>---</v>
      </c>
      <c r="G9" s="288"/>
      <c r="H9" s="289" t="str">
        <f t="shared" si="0"/>
        <v>---</v>
      </c>
      <c r="I9" s="288"/>
      <c r="J9" s="233"/>
    </row>
    <row r="10" spans="2:10" x14ac:dyDescent="0.2">
      <c r="B10" s="287">
        <v>4</v>
      </c>
      <c r="C10" s="232"/>
      <c r="D10" s="232"/>
      <c r="E10" s="288"/>
      <c r="F10" s="289" t="str">
        <f t="shared" si="1"/>
        <v>---</v>
      </c>
      <c r="G10" s="288"/>
      <c r="H10" s="289" t="str">
        <f t="shared" si="0"/>
        <v>---</v>
      </c>
      <c r="I10" s="288"/>
      <c r="J10" s="233"/>
    </row>
    <row r="11" spans="2:10" x14ac:dyDescent="0.2">
      <c r="B11" s="287">
        <v>5</v>
      </c>
      <c r="C11" s="232"/>
      <c r="D11" s="232"/>
      <c r="E11" s="288"/>
      <c r="F11" s="289" t="str">
        <f t="shared" si="1"/>
        <v>---</v>
      </c>
      <c r="G11" s="288"/>
      <c r="H11" s="289" t="str">
        <f t="shared" si="0"/>
        <v>---</v>
      </c>
      <c r="I11" s="288"/>
      <c r="J11" s="233"/>
    </row>
    <row r="12" spans="2:10" x14ac:dyDescent="0.2">
      <c r="B12" s="287">
        <v>6</v>
      </c>
      <c r="C12" s="232"/>
      <c r="D12" s="232"/>
      <c r="E12" s="288"/>
      <c r="F12" s="289" t="str">
        <f t="shared" si="1"/>
        <v>---</v>
      </c>
      <c r="G12" s="288"/>
      <c r="H12" s="289" t="str">
        <f t="shared" si="0"/>
        <v>---</v>
      </c>
      <c r="I12" s="288"/>
      <c r="J12" s="233"/>
    </row>
    <row r="13" spans="2:10" x14ac:dyDescent="0.2">
      <c r="B13" s="287">
        <v>7</v>
      </c>
      <c r="C13" s="232"/>
      <c r="D13" s="232"/>
      <c r="E13" s="288"/>
      <c r="F13" s="289" t="str">
        <f t="shared" si="1"/>
        <v>---</v>
      </c>
      <c r="G13" s="288"/>
      <c r="H13" s="289" t="str">
        <f t="shared" si="0"/>
        <v>---</v>
      </c>
      <c r="I13" s="288"/>
      <c r="J13" s="233"/>
    </row>
    <row r="14" spans="2:10" x14ac:dyDescent="0.2">
      <c r="B14" s="287">
        <v>8</v>
      </c>
      <c r="C14" s="232"/>
      <c r="D14" s="232"/>
      <c r="E14" s="288"/>
      <c r="F14" s="289" t="str">
        <f t="shared" si="1"/>
        <v>---</v>
      </c>
      <c r="G14" s="288"/>
      <c r="H14" s="289" t="str">
        <f t="shared" si="0"/>
        <v>---</v>
      </c>
      <c r="I14" s="288"/>
      <c r="J14" s="233"/>
    </row>
    <row r="15" spans="2:10" x14ac:dyDescent="0.2">
      <c r="B15" s="287">
        <v>9</v>
      </c>
      <c r="C15" s="232"/>
      <c r="D15" s="232"/>
      <c r="E15" s="288"/>
      <c r="F15" s="289" t="str">
        <f t="shared" si="1"/>
        <v>---</v>
      </c>
      <c r="G15" s="288"/>
      <c r="H15" s="289" t="str">
        <f t="shared" si="0"/>
        <v>---</v>
      </c>
      <c r="I15" s="288"/>
      <c r="J15" s="233"/>
    </row>
    <row r="16" spans="2:10" x14ac:dyDescent="0.2">
      <c r="B16" s="287">
        <v>10</v>
      </c>
      <c r="C16" s="232"/>
      <c r="D16" s="232"/>
      <c r="E16" s="288"/>
      <c r="F16" s="289" t="str">
        <f t="shared" si="1"/>
        <v>---</v>
      </c>
      <c r="G16" s="288"/>
      <c r="H16" s="289" t="str">
        <f t="shared" si="0"/>
        <v>---</v>
      </c>
      <c r="I16" s="288"/>
      <c r="J16" s="233"/>
    </row>
    <row r="17" spans="2:10" x14ac:dyDescent="0.2">
      <c r="B17" s="287">
        <v>11</v>
      </c>
      <c r="C17" s="232"/>
      <c r="D17" s="232"/>
      <c r="E17" s="288"/>
      <c r="F17" s="289" t="str">
        <f t="shared" si="1"/>
        <v>---</v>
      </c>
      <c r="G17" s="288"/>
      <c r="H17" s="289" t="str">
        <f t="shared" si="0"/>
        <v>---</v>
      </c>
      <c r="I17" s="288"/>
      <c r="J17" s="233"/>
    </row>
    <row r="18" spans="2:10" x14ac:dyDescent="0.2">
      <c r="B18" s="287">
        <v>12</v>
      </c>
      <c r="C18" s="232"/>
      <c r="D18" s="232"/>
      <c r="E18" s="288"/>
      <c r="F18" s="289" t="str">
        <f t="shared" si="1"/>
        <v>---</v>
      </c>
      <c r="G18" s="288"/>
      <c r="H18" s="289" t="str">
        <f t="shared" si="0"/>
        <v>---</v>
      </c>
      <c r="I18" s="288"/>
      <c r="J18" s="233"/>
    </row>
    <row r="19" spans="2:10" x14ac:dyDescent="0.2">
      <c r="B19" s="287">
        <v>13</v>
      </c>
      <c r="C19" s="232"/>
      <c r="D19" s="232"/>
      <c r="E19" s="288"/>
      <c r="F19" s="289" t="str">
        <f t="shared" si="1"/>
        <v>---</v>
      </c>
      <c r="G19" s="288"/>
      <c r="H19" s="289" t="str">
        <f t="shared" si="0"/>
        <v>---</v>
      </c>
      <c r="I19" s="288"/>
      <c r="J19" s="233"/>
    </row>
    <row r="20" spans="2:10" x14ac:dyDescent="0.2">
      <c r="B20" s="287">
        <v>14</v>
      </c>
      <c r="C20" s="232"/>
      <c r="D20" s="232"/>
      <c r="E20" s="288"/>
      <c r="F20" s="289" t="str">
        <f t="shared" si="1"/>
        <v>---</v>
      </c>
      <c r="G20" s="288"/>
      <c r="H20" s="289" t="str">
        <f t="shared" si="0"/>
        <v>---</v>
      </c>
      <c r="I20" s="288"/>
      <c r="J20" s="233"/>
    </row>
    <row r="21" spans="2:10" x14ac:dyDescent="0.2">
      <c r="B21" s="287">
        <v>15</v>
      </c>
      <c r="C21" s="232"/>
      <c r="D21" s="232"/>
      <c r="E21" s="288"/>
      <c r="F21" s="289" t="str">
        <f t="shared" si="1"/>
        <v>---</v>
      </c>
      <c r="G21" s="288"/>
      <c r="H21" s="289" t="str">
        <f t="shared" si="0"/>
        <v>---</v>
      </c>
      <c r="I21" s="288"/>
      <c r="J21" s="233"/>
    </row>
    <row r="22" spans="2:10" x14ac:dyDescent="0.2">
      <c r="B22" s="287">
        <v>16</v>
      </c>
      <c r="C22" s="232"/>
      <c r="D22" s="232"/>
      <c r="E22" s="288"/>
      <c r="F22" s="289" t="str">
        <f t="shared" si="1"/>
        <v>---</v>
      </c>
      <c r="G22" s="288"/>
      <c r="H22" s="289" t="str">
        <f t="shared" si="0"/>
        <v>---</v>
      </c>
      <c r="I22" s="288"/>
      <c r="J22" s="233"/>
    </row>
    <row r="23" spans="2:10" x14ac:dyDescent="0.2">
      <c r="B23" s="287">
        <v>17</v>
      </c>
      <c r="C23" s="232"/>
      <c r="D23" s="232"/>
      <c r="E23" s="288"/>
      <c r="F23" s="289" t="str">
        <f t="shared" si="1"/>
        <v>---</v>
      </c>
      <c r="G23" s="288"/>
      <c r="H23" s="289" t="str">
        <f t="shared" si="0"/>
        <v>---</v>
      </c>
      <c r="I23" s="288"/>
      <c r="J23" s="233"/>
    </row>
    <row r="24" spans="2:10" x14ac:dyDescent="0.2">
      <c r="B24" s="287">
        <v>18</v>
      </c>
      <c r="C24" s="232"/>
      <c r="D24" s="232"/>
      <c r="E24" s="288"/>
      <c r="F24" s="289" t="str">
        <f t="shared" si="1"/>
        <v>---</v>
      </c>
      <c r="G24" s="288"/>
      <c r="H24" s="289" t="str">
        <f t="shared" si="0"/>
        <v>---</v>
      </c>
      <c r="I24" s="288"/>
      <c r="J24" s="233"/>
    </row>
    <row r="25" spans="2:10" x14ac:dyDescent="0.2">
      <c r="B25" s="287">
        <v>19</v>
      </c>
      <c r="C25" s="232"/>
      <c r="D25" s="232"/>
      <c r="E25" s="288"/>
      <c r="F25" s="289" t="str">
        <f t="shared" si="1"/>
        <v>---</v>
      </c>
      <c r="G25" s="288"/>
      <c r="H25" s="289" t="str">
        <f t="shared" si="0"/>
        <v>---</v>
      </c>
      <c r="I25" s="288"/>
      <c r="J25" s="233"/>
    </row>
    <row r="26" spans="2:10" x14ac:dyDescent="0.2">
      <c r="B26" s="287">
        <v>20</v>
      </c>
      <c r="C26" s="232"/>
      <c r="D26" s="232"/>
      <c r="E26" s="288"/>
      <c r="F26" s="289" t="str">
        <f t="shared" si="1"/>
        <v>---</v>
      </c>
      <c r="G26" s="288"/>
      <c r="H26" s="289" t="str">
        <f t="shared" si="0"/>
        <v>---</v>
      </c>
      <c r="I26" s="288"/>
      <c r="J26" s="233"/>
    </row>
    <row r="27" spans="2:10" x14ac:dyDescent="0.2">
      <c r="B27" s="287">
        <v>21</v>
      </c>
      <c r="C27" s="232"/>
      <c r="D27" s="232"/>
      <c r="E27" s="288"/>
      <c r="F27" s="289" t="str">
        <f t="shared" si="1"/>
        <v>---</v>
      </c>
      <c r="G27" s="288"/>
      <c r="H27" s="289" t="str">
        <f t="shared" si="0"/>
        <v>---</v>
      </c>
      <c r="I27" s="288"/>
      <c r="J27" s="233"/>
    </row>
    <row r="28" spans="2:10" x14ac:dyDescent="0.2">
      <c r="B28" s="287">
        <v>22</v>
      </c>
      <c r="C28" s="232"/>
      <c r="D28" s="232"/>
      <c r="E28" s="288"/>
      <c r="F28" s="289" t="str">
        <f t="shared" si="1"/>
        <v>---</v>
      </c>
      <c r="G28" s="288"/>
      <c r="H28" s="289" t="str">
        <f t="shared" si="0"/>
        <v>---</v>
      </c>
      <c r="I28" s="288"/>
      <c r="J28" s="233"/>
    </row>
    <row r="29" spans="2:10" x14ac:dyDescent="0.2">
      <c r="B29" s="287">
        <v>23</v>
      </c>
      <c r="C29" s="232"/>
      <c r="D29" s="232"/>
      <c r="E29" s="288"/>
      <c r="F29" s="289" t="str">
        <f t="shared" si="1"/>
        <v>---</v>
      </c>
      <c r="G29" s="288"/>
      <c r="H29" s="289" t="str">
        <f t="shared" si="0"/>
        <v>---</v>
      </c>
      <c r="I29" s="288"/>
      <c r="J29" s="233"/>
    </row>
    <row r="30" spans="2:10" x14ac:dyDescent="0.2">
      <c r="B30" s="287">
        <v>24</v>
      </c>
      <c r="C30" s="232"/>
      <c r="D30" s="232"/>
      <c r="E30" s="288"/>
      <c r="F30" s="289" t="str">
        <f t="shared" si="1"/>
        <v>---</v>
      </c>
      <c r="G30" s="288"/>
      <c r="H30" s="289" t="str">
        <f t="shared" si="0"/>
        <v>---</v>
      </c>
      <c r="I30" s="288"/>
      <c r="J30" s="233"/>
    </row>
    <row r="31" spans="2:10" ht="12" thickBot="1" x14ac:dyDescent="0.25">
      <c r="B31" s="290">
        <v>25</v>
      </c>
      <c r="C31" s="235"/>
      <c r="D31" s="235"/>
      <c r="E31" s="291"/>
      <c r="F31" s="292" t="str">
        <f>IF($J$35=0,"`---",E31/$J$35)</f>
        <v>`---</v>
      </c>
      <c r="G31" s="291"/>
      <c r="H31" s="292" t="str">
        <f t="shared" si="0"/>
        <v>---</v>
      </c>
      <c r="I31" s="291"/>
      <c r="J31" s="236"/>
    </row>
    <row r="32" spans="2:10" ht="12" thickBot="1" x14ac:dyDescent="0.25">
      <c r="B32" s="238"/>
      <c r="C32" s="238"/>
      <c r="D32" s="238"/>
      <c r="E32" s="293"/>
      <c r="F32" s="293"/>
      <c r="G32" s="293"/>
      <c r="H32" s="293"/>
      <c r="I32" s="294"/>
      <c r="J32" s="294"/>
    </row>
    <row r="33" spans="1:18" ht="19.5" customHeight="1" thickBot="1" x14ac:dyDescent="0.25">
      <c r="B33" s="240" t="s">
        <v>114</v>
      </c>
      <c r="C33" s="240"/>
      <c r="D33" s="240"/>
      <c r="E33" s="241">
        <f>SUM(E7:E31)</f>
        <v>0</v>
      </c>
      <c r="F33" s="241" t="str">
        <f>IF($J$35=0,"---",E33/$J$35)</f>
        <v>---</v>
      </c>
      <c r="G33" s="241">
        <f>SUM(G7:G31)</f>
        <v>0</v>
      </c>
      <c r="H33" s="241" t="str">
        <f>IF($J$35=0,"---",G33/$J$35)</f>
        <v>---</v>
      </c>
      <c r="I33" s="241"/>
      <c r="J33" s="241">
        <f>SUM(J7:J31)</f>
        <v>0</v>
      </c>
    </row>
    <row r="34" spans="1:18" ht="12.75" thickTop="1" thickBot="1" x14ac:dyDescent="0.25"/>
    <row r="35" spans="1:18" ht="19.5" customHeight="1" thickBot="1" x14ac:dyDescent="0.25">
      <c r="B35" s="295" t="s">
        <v>561</v>
      </c>
      <c r="C35" s="295"/>
      <c r="D35" s="295"/>
      <c r="E35" s="296"/>
      <c r="F35" s="296"/>
      <c r="G35" s="296"/>
      <c r="H35" s="296"/>
      <c r="I35" s="296"/>
      <c r="J35" s="297">
        <f>'Sec A1 Balance Sheet'!J50</f>
        <v>0</v>
      </c>
    </row>
    <row r="36" spans="1:18" ht="12" thickTop="1" x14ac:dyDescent="0.2"/>
    <row r="37" spans="1:18" s="244" customFormat="1" ht="12" thickBot="1" x14ac:dyDescent="0.25">
      <c r="A37" s="242"/>
      <c r="B37" s="179" t="s">
        <v>280</v>
      </c>
      <c r="C37" s="242"/>
      <c r="D37" s="242"/>
      <c r="E37" s="242"/>
      <c r="F37" s="242"/>
      <c r="G37" s="242"/>
      <c r="H37" s="242"/>
      <c r="I37" s="242"/>
      <c r="J37" s="242"/>
      <c r="K37" s="243"/>
      <c r="L37" s="243"/>
      <c r="M37" s="243"/>
      <c r="N37" s="179"/>
    </row>
    <row r="38" spans="1:18" s="249" customFormat="1" ht="12" thickBot="1" x14ac:dyDescent="0.25">
      <c r="A38" s="244"/>
      <c r="B38" s="245"/>
      <c r="C38" s="247" t="s">
        <v>279</v>
      </c>
      <c r="D38" s="248"/>
      <c r="E38" s="248"/>
      <c r="F38" s="248"/>
      <c r="G38" s="248"/>
      <c r="H38" s="248"/>
      <c r="I38" s="248"/>
      <c r="J38" s="248"/>
    </row>
    <row r="39" spans="1:18" s="249" customFormat="1" ht="12" thickBot="1" x14ac:dyDescent="0.25">
      <c r="A39" s="244"/>
      <c r="B39" s="250"/>
      <c r="C39" s="247" t="s">
        <v>278</v>
      </c>
      <c r="D39" s="247"/>
      <c r="E39" s="247"/>
      <c r="F39" s="247"/>
      <c r="G39" s="247"/>
      <c r="H39" s="247"/>
      <c r="I39" s="247"/>
      <c r="J39" s="247"/>
    </row>
    <row r="40" spans="1:18" s="242" customFormat="1" x14ac:dyDescent="0.2">
      <c r="B40" s="298"/>
      <c r="C40" s="440"/>
      <c r="D40" s="440"/>
      <c r="E40" s="440"/>
      <c r="F40" s="440"/>
      <c r="G40" s="440"/>
      <c r="H40" s="440"/>
      <c r="I40" s="323"/>
      <c r="J40" s="299"/>
      <c r="K40" s="252"/>
      <c r="L40" s="252"/>
      <c r="M40" s="252"/>
      <c r="N40" s="252"/>
      <c r="O40" s="252"/>
      <c r="P40" s="252"/>
      <c r="Q40" s="252"/>
      <c r="R40" s="252"/>
    </row>
    <row r="41" spans="1:18" s="242" customFormat="1" x14ac:dyDescent="0.2">
      <c r="B41" s="251" t="s">
        <v>277</v>
      </c>
      <c r="C41" s="440" t="s">
        <v>408</v>
      </c>
      <c r="D41" s="440"/>
      <c r="E41" s="440"/>
      <c r="F41" s="440"/>
      <c r="G41" s="440"/>
      <c r="H41" s="440"/>
      <c r="I41" s="323"/>
      <c r="J41" s="299"/>
      <c r="K41" s="252"/>
      <c r="L41" s="252"/>
      <c r="M41" s="252"/>
      <c r="N41" s="252"/>
      <c r="O41" s="252"/>
      <c r="P41" s="252"/>
      <c r="Q41" s="252"/>
      <c r="R41" s="252"/>
    </row>
    <row r="42" spans="1:18" s="242" customFormat="1" ht="13.5" customHeight="1" x14ac:dyDescent="0.2">
      <c r="B42" s="251" t="s">
        <v>276</v>
      </c>
      <c r="C42" s="440" t="s">
        <v>409</v>
      </c>
      <c r="D42" s="440"/>
      <c r="E42" s="440"/>
      <c r="F42" s="440"/>
      <c r="G42" s="440"/>
      <c r="H42" s="440"/>
      <c r="I42" s="323"/>
      <c r="J42" s="299"/>
      <c r="K42" s="252"/>
      <c r="L42" s="252"/>
      <c r="M42" s="252"/>
      <c r="N42" s="252"/>
      <c r="O42" s="252"/>
      <c r="P42" s="252"/>
      <c r="Q42" s="252"/>
      <c r="R42" s="252"/>
    </row>
    <row r="43" spans="1:18" x14ac:dyDescent="0.2"/>
    <row r="44" spans="1:18" hidden="1" x14ac:dyDescent="0.2"/>
    <row r="45" spans="1:18" hidden="1" x14ac:dyDescent="0.2"/>
    <row r="46" spans="1:18" hidden="1" x14ac:dyDescent="0.2"/>
    <row r="47" spans="1:18" hidden="1" x14ac:dyDescent="0.2"/>
    <row r="48" spans="1:1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x14ac:dyDescent="0.2"/>
    <row r="135" x14ac:dyDescent="0.2"/>
  </sheetData>
  <sheetProtection algorithmName="SHA-512" hashValue="T49Zy/dqxDpCsyI94N/6I6DRh3RBt5eN5dfnuFDVg5UbLeUEsTFv16Uj90uUghMa5D534hPPVQmsBwUHZ1/PhA==" saltValue="s+tYnBeARFcc/5PPibFrPw==" spinCount="100000" sheet="1" objects="1" scenarios="1"/>
  <mergeCells count="10">
    <mergeCell ref="J4:J5"/>
    <mergeCell ref="C40:H40"/>
    <mergeCell ref="C41:H41"/>
    <mergeCell ref="C42:H42"/>
    <mergeCell ref="B4:B5"/>
    <mergeCell ref="C4:C5"/>
    <mergeCell ref="D4:D5"/>
    <mergeCell ref="E4:F4"/>
    <mergeCell ref="G4:H4"/>
    <mergeCell ref="I4:I5"/>
  </mergeCells>
  <dataValidations count="1">
    <dataValidation allowBlank="1" showErrorMessage="1" sqref="J1"/>
  </dataValidations>
  <pageMargins left="0.34" right="0.34" top="0.5" bottom="0.4" header="0.2" footer="0.2"/>
  <pageSetup paperSize="9" orientation="landscape" r:id="rId1"/>
  <headerFooter alignWithMargins="0">
    <oddFooter>&amp;L&amp;8&amp;A&amp;R&amp;8&amp;P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Cover Sheet</vt:lpstr>
      <vt:lpstr>Sec A1 Balance Sheet</vt:lpstr>
      <vt:lpstr>Sec A2 Cumulative P&amp;L</vt:lpstr>
      <vt:lpstr>Sec A3 Control Sheet</vt:lpstr>
      <vt:lpstr>Sec B1 Classification of L&amp;As</vt:lpstr>
      <vt:lpstr>Sec B2 Investments</vt:lpstr>
      <vt:lpstr>Sec B3 Provisions for Losses</vt:lpstr>
      <vt:lpstr>Sec B4 Movement in FV</vt:lpstr>
      <vt:lpstr>Sec B5 Largest Bank Exposures</vt:lpstr>
      <vt:lpstr>Sec B6 Largest NonBank Exposure</vt:lpstr>
      <vt:lpstr>Sec C1 Liquid A&amp;L NSF</vt:lpstr>
      <vt:lpstr>Sec C2 Maturity Band</vt:lpstr>
      <vt:lpstr>Sec C3 Largest Bank Depositors</vt:lpstr>
      <vt:lpstr>Sec C4 NonBank Depositors</vt:lpstr>
      <vt:lpstr>Sec C5 Related Party LE</vt:lpstr>
      <vt:lpstr>Sec C6 Liquidity Ratios</vt:lpstr>
      <vt:lpstr>'Sec A1 Balance Sheet'!Print_Area</vt:lpstr>
      <vt:lpstr>'Sec A2 Cumulative P&amp;L'!Print_Area</vt:lpstr>
      <vt:lpstr>'Sec A3 Control Sheet'!Print_Area</vt:lpstr>
      <vt:lpstr>'Sec B1 Classification of L&amp;As'!Print_Area</vt:lpstr>
      <vt:lpstr>'Sec B2 Investments'!Print_Area</vt:lpstr>
      <vt:lpstr>'Sec B4 Movement in FV'!Print_Area</vt:lpstr>
      <vt:lpstr>'Sec B5 Largest Bank Exposures'!Print_Area</vt:lpstr>
      <vt:lpstr>'Sec B6 Largest NonBank Exposure'!Print_Area</vt:lpstr>
      <vt:lpstr>'Sec C3 Largest Bank Depositors'!Print_Area</vt:lpstr>
      <vt:lpstr>'Sec C4 NonBank Depositors'!Print_Area</vt:lpstr>
      <vt:lpstr>'Sec C5 Related Party 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Hanan Al Nasser</cp:lastModifiedBy>
  <cp:lastPrinted>2018-03-29T04:46:34Z</cp:lastPrinted>
  <dcterms:created xsi:type="dcterms:W3CDTF">2018-02-18T05:25:30Z</dcterms:created>
  <dcterms:modified xsi:type="dcterms:W3CDTF">2018-05-21T09:24:37Z</dcterms:modified>
</cp:coreProperties>
</file>