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activeTab="0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20.60" sheetId="6" r:id="rId6"/>
    <sheet name="IFR 20.70" sheetId="7" r:id="rId7"/>
    <sheet name="IFR 20.72" sheetId="8" r:id="rId8"/>
    <sheet name="IFR 20.75" sheetId="9" r:id="rId9"/>
    <sheet name="IFR 30.10 " sheetId="10" r:id="rId10"/>
    <sheet name="IFR 30.11" sheetId="11" r:id="rId11"/>
    <sheet name="IFR 30.12" sheetId="12" r:id="rId12"/>
    <sheet name="IFR 30.20" sheetId="13" r:id="rId13"/>
    <sheet name="IFR 30.21" sheetId="14" r:id="rId14"/>
    <sheet name="IFR 30.30" sheetId="15" r:id="rId15"/>
    <sheet name="IFR 30.40" sheetId="16" r:id="rId16"/>
    <sheet name="IFR 30.50" sheetId="17" r:id="rId17"/>
    <sheet name="IFR 30.60" sheetId="18" r:id="rId18"/>
    <sheet name="IFR 30.61" sheetId="19" r:id="rId19"/>
    <sheet name="IFR 40.10" sheetId="20" r:id="rId20"/>
    <sheet name="IFR 40.20" sheetId="21" r:id="rId21"/>
    <sheet name="IFR 40.30 and .40" sheetId="22" r:id="rId22"/>
    <sheet name="IFR 40.50" sheetId="23" r:id="rId23"/>
    <sheet name="IFR 41.10" sheetId="24" r:id="rId24"/>
    <sheet name="IFR 41.20" sheetId="25" r:id="rId25"/>
    <sheet name="IFR 41.30 and .40" sheetId="26" r:id="rId26"/>
    <sheet name="IFR 41.50" sheetId="27" r:id="rId27"/>
    <sheet name="IFR 42.10" sheetId="28" r:id="rId28"/>
    <sheet name="IFR 42.20" sheetId="29" r:id="rId29"/>
    <sheet name="IFR 42.30 and .40" sheetId="30" r:id="rId30"/>
    <sheet name="IFR 42.50 " sheetId="31" r:id="rId31"/>
    <sheet name="IFR 45.00" sheetId="32" r:id="rId32"/>
    <sheet name="IFR 50.10" sheetId="33" r:id="rId33"/>
    <sheet name="IFR100.10 and .20 " sheetId="34" r:id="rId34"/>
    <sheet name="IFR 100.30" sheetId="35" r:id="rId35"/>
  </sheets>
  <definedNames>
    <definedName name="_sr2">'IFR 100.30'!$A$14:$R$31</definedName>
    <definedName name="_sr4" localSheetId="33">#REF!</definedName>
    <definedName name="_sr4">#REF!</definedName>
    <definedName name="_sr5" localSheetId="33">#REF!</definedName>
    <definedName name="_sr5">#REF!</definedName>
    <definedName name="IFR">#REF!</definedName>
    <definedName name="_xlnm.Print_Area" localSheetId="0">'Cover '!$A$1:$J$53</definedName>
    <definedName name="_xlnm.Print_Area" localSheetId="3">'Guidance'!$A$1:$K$55</definedName>
    <definedName name="_xlnm.Print_Area" localSheetId="34">'IFR 100.30'!$A$1:$R$30</definedName>
    <definedName name="_xlnm.Print_Area" localSheetId="10">'IFR 30.11'!$A$1:$H$46</definedName>
    <definedName name="_xlnm.Print_Area" localSheetId="19">'IFR 40.10'!$A$1:$I$43</definedName>
    <definedName name="_xlnm.Print_Area" localSheetId="21">'IFR 40.30 and .40'!$A$1:$I$84</definedName>
    <definedName name="_xlnm.Print_Area" localSheetId="23">'IFR 41.10'!$A$1:$I$43</definedName>
    <definedName name="_xlnm.Print_Area" localSheetId="25">'IFR 41.30 and .40'!$A$1:$I$84</definedName>
    <definedName name="_xlnm.Print_Area" localSheetId="27">'IFR 42.10'!$A$1:$I$43</definedName>
    <definedName name="_xlnm.Print_Area" localSheetId="29">'IFR 42.30 and .40'!$A$1:$I$84</definedName>
    <definedName name="_xlnm.Print_Area" localSheetId="33">'IFR100.10 and .20 '!$A$2:$H$136</definedName>
    <definedName name="_xlnm.Print_Area" localSheetId="2">'Index'!$A$1:$E$54</definedName>
    <definedName name="_xlnm.Print_Area" localSheetId="1">'Table of Contents'!$A$1:$H$84</definedName>
    <definedName name="sr1page1" localSheetId="33">'IFR100.10 and .20 '!$A$83:$H$109</definedName>
    <definedName name="sr1page1">#REF!</definedName>
    <definedName name="sr1page2" localSheetId="33">'IFR100.10 and .20 '!$A$14:$H$50</definedName>
    <definedName name="sr1page2">#REF!</definedName>
    <definedName name="sr3memo" localSheetId="33">#REF!</definedName>
    <definedName name="sr3memo">#REF!</definedName>
    <definedName name="sr3page1" localSheetId="33">#REF!</definedName>
    <definedName name="sr3page1">#REF!</definedName>
    <definedName name="sr3page2" localSheetId="33">#REF!</definedName>
    <definedName name="sr3page2">#REF!</definedName>
    <definedName name="sr3page3" localSheetId="33">#REF!</definedName>
    <definedName name="sr3page3">#REF!</definedName>
    <definedName name="sr6page1" localSheetId="33">#REF!</definedName>
    <definedName name="sr6page1">#REF!</definedName>
    <definedName name="sr6page2" localSheetId="33">#REF!</definedName>
    <definedName name="sr6page2">#REF!</definedName>
    <definedName name="sr6page3" localSheetId="33">#REF!</definedName>
    <definedName name="sr6page3">#REF!</definedName>
    <definedName name="Z_0018DE7A_2A12_41D9_A6DC_D5782C59656B_.wvu.Cols" localSheetId="3" hidden="1">'Guidance'!$K:$K</definedName>
    <definedName name="Z_0018DE7A_2A12_41D9_A6DC_D5782C59656B_.wvu.PrintArea" localSheetId="0" hidden="1">'Cover '!$A$1:$J$53</definedName>
    <definedName name="Z_0018DE7A_2A12_41D9_A6DC_D5782C59656B_.wvu.PrintArea" localSheetId="19" hidden="1">'IFR 40.10'!$A$1:$I$43</definedName>
    <definedName name="Z_0018DE7A_2A12_41D9_A6DC_D5782C59656B_.wvu.PrintArea" localSheetId="23" hidden="1">'IFR 41.10'!$A$1:$I$43</definedName>
    <definedName name="Z_0018DE7A_2A12_41D9_A6DC_D5782C59656B_.wvu.PrintArea" localSheetId="27" hidden="1">'IFR 42.10'!$A$1:$I$43</definedName>
    <definedName name="Z_0018DE7A_2A12_41D9_A6DC_D5782C59656B_.wvu.PrintArea" localSheetId="1" hidden="1">'Table of Contents'!$A$1:$H$84</definedName>
  </definedNames>
  <calcPr fullCalcOnLoad="1"/>
</workbook>
</file>

<file path=xl/sharedStrings.xml><?xml version="1.0" encoding="utf-8"?>
<sst xmlns="http://schemas.openxmlformats.org/spreadsheetml/2006/main" count="1708" uniqueCount="740">
  <si>
    <t>Source</t>
  </si>
  <si>
    <t>Form</t>
  </si>
  <si>
    <t>Line</t>
  </si>
  <si>
    <t>Column</t>
  </si>
  <si>
    <t>Marine cargo, marine hull</t>
  </si>
  <si>
    <t>Aviation</t>
  </si>
  <si>
    <t>Motor</t>
  </si>
  <si>
    <t>Liabitity</t>
  </si>
  <si>
    <t>Medical (short term ≤ 1 year)</t>
  </si>
  <si>
    <t>See instruction 2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</si>
  <si>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</si>
  <si>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</si>
  <si>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</si>
  <si>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</si>
  <si>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</si>
  <si>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</si>
  <si>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</si>
  <si>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</si>
  <si>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</si>
  <si>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</si>
  <si>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</si>
  <si>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</si>
  <si>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</si>
  <si>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</si>
  <si>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</si>
  <si>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</si>
  <si>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</si>
  <si>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</si>
  <si>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</si>
  <si>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</si>
  <si>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</si>
  <si>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</si>
  <si>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(01)</t>
  </si>
  <si>
    <t>(02)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</si>
  <si>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</si>
  <si>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</si>
  <si>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</si>
  <si>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</si>
  <si>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</si>
  <si>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</si>
  <si>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 xml:space="preserve">Total technical provisions </t>
  </si>
  <si>
    <t xml:space="preserve">Total creditors </t>
  </si>
  <si>
    <t>Net of reinsurance</t>
  </si>
  <si>
    <t>07</t>
  </si>
  <si>
    <t>General Business: Calculation of required margin of solvency - Premium basis (CA-2.1.13)</t>
  </si>
  <si>
    <t>General Business: calculation of RSM - Premium Basis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</si>
  <si>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</si>
  <si>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</si>
  <si>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</si>
  <si>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</si>
  <si>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</si>
  <si>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</si>
  <si>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</si>
  <si>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</si>
  <si>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</si>
  <si>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</si>
  <si>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</si>
  <si>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</si>
  <si>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</si>
  <si>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</si>
  <si>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</si>
  <si>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</si>
  <si>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</si>
  <si>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Summary Financial Position</t>
  </si>
  <si>
    <t>20.60</t>
  </si>
  <si>
    <t>20.70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</si>
  <si>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</si>
  <si>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</si>
  <si>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</si>
  <si>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</si>
  <si>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</si>
  <si>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</si>
  <si>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</si>
  <si>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</si>
  <si>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40.10</t>
  </si>
  <si>
    <t>40.20</t>
  </si>
  <si>
    <t>40.30</t>
  </si>
  <si>
    <t>40.40</t>
  </si>
  <si>
    <t>40.50</t>
  </si>
  <si>
    <t>Other Investments</t>
  </si>
  <si>
    <t>Other Assets</t>
  </si>
  <si>
    <t>Calculation of Insurance Business Amount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</si>
  <si>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</si>
  <si>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</si>
  <si>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</si>
  <si>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</si>
  <si>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</si>
  <si>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</si>
  <si>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</si>
  <si>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</si>
  <si>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</si>
  <si>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</si>
  <si>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</si>
  <si>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</si>
  <si>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</si>
  <si>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</si>
  <si>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</si>
  <si>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</si>
  <si>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</si>
  <si>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</si>
  <si>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</si>
  <si>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</si>
  <si>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</si>
  <si>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</si>
  <si>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</si>
  <si>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</si>
  <si>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</si>
  <si>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</si>
  <si>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</si>
  <si>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</si>
  <si>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II.</t>
  </si>
  <si>
    <t xml:space="preserve">GROSS CLAIMS </t>
  </si>
  <si>
    <t>66A</t>
  </si>
  <si>
    <t>67A</t>
  </si>
  <si>
    <t>Linked life insurance where firm bears investment risk</t>
  </si>
  <si>
    <t>Linked life insurance where firm bears NO investment risk</t>
  </si>
  <si>
    <t>Column 3-4</t>
  </si>
  <si>
    <t>Total</t>
  </si>
  <si>
    <t>T</t>
  </si>
  <si>
    <t>Table of Contents</t>
  </si>
  <si>
    <t>Guidance Note</t>
  </si>
  <si>
    <t>Higher of lines 40, 41 and 42</t>
  </si>
  <si>
    <t>01</t>
  </si>
  <si>
    <t>02</t>
  </si>
  <si>
    <t>03</t>
  </si>
  <si>
    <t>59</t>
  </si>
  <si>
    <t>04</t>
  </si>
  <si>
    <t>05</t>
  </si>
  <si>
    <t>06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</si>
  <si>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</si>
  <si>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</si>
  <si>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</si>
  <si>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</si>
  <si>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</si>
  <si>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</si>
  <si>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</si>
  <si>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</si>
  <si>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</si>
  <si>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</si>
  <si>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</si>
  <si>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Mathematical reserves after</t>
  </si>
  <si>
    <t xml:space="preserve">CALCULATION OF AVAILABLE CAPITAL </t>
  </si>
  <si>
    <t>¨</t>
  </si>
  <si>
    <t>Calculation of the Insurance Business Amount</t>
  </si>
  <si>
    <t>General Insurance Business Amount</t>
  </si>
  <si>
    <t>Long-Term Insurance Business Amount</t>
  </si>
  <si>
    <t>Total reinsurance assets (Sum 61 to 64)</t>
  </si>
  <si>
    <t>Intermediaries (e.g. Brokers)</t>
  </si>
  <si>
    <t>Summary Financial Position (unconsolidated)</t>
  </si>
  <si>
    <t>AVGE</t>
  </si>
  <si>
    <t>Current year</t>
  </si>
  <si>
    <t>Current year -1</t>
  </si>
  <si>
    <t>Corporate Body CA-4.2.33 ( c )</t>
  </si>
  <si>
    <t>Minimum Fund as per CA-2.1.5</t>
  </si>
  <si>
    <t>Traditional long term insurance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</si>
  <si>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</si>
  <si>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</si>
  <si>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</si>
  <si>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</si>
  <si>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</si>
  <si>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</si>
  <si>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Other receivables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</si>
  <si>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</si>
  <si>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</si>
  <si>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</si>
  <si>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</si>
  <si>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</si>
  <si>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</si>
  <si>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</si>
  <si>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</si>
  <si>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</si>
  <si>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</si>
  <si>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</si>
  <si>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</si>
  <si>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</si>
  <si>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</si>
  <si>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</si>
  <si>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</si>
  <si>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</si>
  <si>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</si>
  <si>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</si>
  <si>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</si>
  <si>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TOTAL ASSETS</t>
  </si>
  <si>
    <t>LIABILITIES</t>
  </si>
  <si>
    <t>TOTAL LIABILITIES</t>
  </si>
  <si>
    <t>Total Tier 1 Capital</t>
  </si>
  <si>
    <t xml:space="preserve">Total Eligible Tier 2 Capital 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</si>
  <si>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</si>
  <si>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</si>
  <si>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</si>
  <si>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</si>
  <si>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</si>
  <si>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Paid-up ordinary shares</t>
  </si>
  <si>
    <t>8</t>
  </si>
  <si>
    <t>9</t>
  </si>
  <si>
    <t>Total deductions from Capital</t>
  </si>
  <si>
    <t>Deduct: Reinsurance Recoveries</t>
  </si>
  <si>
    <t>Fire</t>
  </si>
  <si>
    <t>Damage to property</t>
  </si>
  <si>
    <t>Miscellaneous financial loss</t>
  </si>
  <si>
    <t>Engineering</t>
  </si>
  <si>
    <t>Class Risk Factor</t>
  </si>
  <si>
    <t>Gross Written Premium (Annualised)</t>
  </si>
  <si>
    <t>Months in financial year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</si>
  <si>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</si>
  <si>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</si>
  <si>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</si>
  <si>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</si>
  <si>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</si>
  <si>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</si>
  <si>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Table of Contents 1.0</t>
  </si>
  <si>
    <t xml:space="preserve"> Financial Quarter Ended </t>
  </si>
  <si>
    <t xml:space="preserve">                    (Next Page is IFR 20.60)</t>
  </si>
  <si>
    <t xml:space="preserve"> __ Months Ended</t>
  </si>
  <si>
    <t>__ Months Ended</t>
  </si>
  <si>
    <t xml:space="preserve">__ Months Ended </t>
  </si>
  <si>
    <t>Current Period</t>
  </si>
  <si>
    <t xml:space="preserve"> __ Months Ended </t>
  </si>
  <si>
    <t>Debt securities issued by, and loans to, subsidiaries</t>
  </si>
  <si>
    <t>Other, any other interest not reflected above. Details to be provided in a supplementary note.</t>
  </si>
  <si>
    <t>Months in reference period</t>
  </si>
  <si>
    <t>x</t>
  </si>
  <si>
    <t>Total Insurance receivables (Sum 71 to 75)</t>
  </si>
  <si>
    <t>Index 1.0</t>
  </si>
  <si>
    <t>All Figures in BD'000</t>
  </si>
  <si>
    <t>Tier 2 Capital - Lower Level (Subject to Amortisation CA-1.2.14)</t>
  </si>
  <si>
    <t>Valuation asset differences</t>
  </si>
  <si>
    <t>Inadmissible assets by asset category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</si>
  <si>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</si>
  <si>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</si>
  <si>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</si>
  <si>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</si>
  <si>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Withdrawal subject to a time restriction of three months or less</t>
  </si>
  <si>
    <t>Withdrawal subject to a time restriction of more than three months</t>
  </si>
  <si>
    <t>Claims outstanding (including IBNR)</t>
  </si>
  <si>
    <t>Index</t>
  </si>
  <si>
    <t>Share premium reserve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</si>
  <si>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</si>
  <si>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</si>
  <si>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</si>
  <si>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</si>
  <si>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</si>
  <si>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</si>
  <si>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</si>
  <si>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</si>
  <si>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</si>
  <si>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</si>
  <si>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</si>
  <si>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</si>
  <si>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</si>
  <si>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</si>
  <si>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</si>
  <si>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</si>
  <si>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</si>
  <si>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</si>
  <si>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20.70)</t>
  </si>
  <si>
    <t>Section IFR 20.60</t>
  </si>
  <si>
    <t>IFR 40.10</t>
  </si>
  <si>
    <t>IFR 40.20</t>
  </si>
  <si>
    <t>IFR 40.30</t>
  </si>
  <si>
    <t>IFR 40.40</t>
  </si>
  <si>
    <t>IFR 30.20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</si>
  <si>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</si>
  <si>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</si>
  <si>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III.</t>
  </si>
  <si>
    <t>(Column 3 times Column 4 times Column 5)</t>
  </si>
  <si>
    <t>Section IFR 30.50</t>
  </si>
  <si>
    <t>Category of assets</t>
  </si>
  <si>
    <t>62</t>
  </si>
  <si>
    <t>Section IFR 20.70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</si>
  <si>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</si>
  <si>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</si>
  <si>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</si>
  <si>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</si>
  <si>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</si>
  <si>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</si>
  <si>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</si>
  <si>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</si>
  <si>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</si>
  <si>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</si>
  <si>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</si>
  <si>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</si>
  <si>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</si>
  <si>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</si>
  <si>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</si>
  <si>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</si>
  <si>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</si>
  <si>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</si>
  <si>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>Gross Written Premium (GWP)</t>
  </si>
  <si>
    <t>Net Written Premium (NWP)</t>
  </si>
  <si>
    <t>(NWP/GWP or 0.5 if higher)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</si>
  <si>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</si>
  <si>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</si>
  <si>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</si>
  <si>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</si>
  <si>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</si>
  <si>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</si>
  <si>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</si>
  <si>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</si>
  <si>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>Total required margin of solvency for long term business (IFR 30.60 Line 19+IFR 30.61 Line 29)</t>
  </si>
  <si>
    <t>Other appropriations (please specify)</t>
  </si>
  <si>
    <t>Bahrain Total</t>
  </si>
  <si>
    <t>Statistical Information</t>
  </si>
  <si>
    <t>Assets</t>
  </si>
  <si>
    <t>Liabilities</t>
  </si>
  <si>
    <t>100.10</t>
  </si>
  <si>
    <t>100.20</t>
  </si>
  <si>
    <t>100.30</t>
  </si>
  <si>
    <t>General Information</t>
  </si>
  <si>
    <t>Statutory Compliance</t>
  </si>
  <si>
    <t>Investments in Subsidiaries and Associates</t>
  </si>
  <si>
    <t>Counterparty Limits</t>
  </si>
  <si>
    <t>All Insurance Firms Operating in Bahrain</t>
  </si>
  <si>
    <t>All Insurance Firms Operating in Bahrain: Statistical Information</t>
  </si>
  <si>
    <t>General Business: Calculation of required margin of solvency (CA-2.1.12)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</si>
  <si>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</si>
  <si>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</si>
  <si>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</si>
  <si>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</si>
  <si>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</si>
  <si>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</si>
  <si>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</si>
  <si>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</si>
  <si>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</si>
  <si>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</si>
  <si>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</si>
  <si>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</si>
  <si>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>Less: treasury shares</t>
  </si>
  <si>
    <t>Assets pledged or provided as collateral (where no offsetting liability)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</si>
  <si>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</si>
  <si>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</si>
  <si>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</si>
  <si>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</si>
  <si>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</si>
  <si>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</si>
  <si>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>Section IFR 100.10</t>
  </si>
  <si>
    <t xml:space="preserve">                    (Next Page is IFR 100.20</t>
  </si>
  <si>
    <t>Section IFR 100.20</t>
  </si>
  <si>
    <t>11</t>
  </si>
  <si>
    <t>Current</t>
  </si>
  <si>
    <t>Prior</t>
  </si>
  <si>
    <t>UNDERWRITING OPERATIONS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</si>
  <si>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</si>
  <si>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</si>
  <si>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</si>
  <si>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08</t>
  </si>
  <si>
    <t>10</t>
  </si>
  <si>
    <t>INVESTMENT OPERATIONS</t>
  </si>
  <si>
    <t xml:space="preserve"> </t>
  </si>
  <si>
    <t>Retained Earnings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</si>
  <si>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</si>
  <si>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</si>
  <si>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</si>
  <si>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</si>
  <si>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</si>
  <si>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</si>
  <si>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</si>
  <si>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</si>
  <si>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Associates &amp; Subsidiaries</t>
  </si>
  <si>
    <t>28</t>
  </si>
  <si>
    <t>29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</si>
  <si>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</si>
  <si>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</si>
  <si>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</si>
  <si>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</si>
  <si>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 xml:space="preserve">Total other receivables 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</si>
  <si>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</si>
  <si>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</si>
  <si>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</si>
  <si>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</si>
  <si>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</si>
  <si>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Assets valued as per CA-4</t>
  </si>
  <si>
    <t>Total assets (General insurance assets) valued according to CA-4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</si>
  <si>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</si>
  <si>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</si>
  <si>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</si>
  <si>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</si>
  <si>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</si>
  <si>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</si>
  <si>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</si>
  <si>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</si>
  <si>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</si>
  <si>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</si>
  <si>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</si>
  <si>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</si>
  <si>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</si>
  <si>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</si>
  <si>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</si>
  <si>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</si>
  <si>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</si>
  <si>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</si>
  <si>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</si>
  <si>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</si>
  <si>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</si>
  <si>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</si>
  <si>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</si>
  <si>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</si>
  <si>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</si>
  <si>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</si>
  <si>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</si>
  <si>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</si>
  <si>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</si>
  <si>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</si>
  <si>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</si>
  <si>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Capital Sum at Risk Basis Calculation included in Required Solvency Margin Calculation (The higher of Lines 23 and 24)</t>
  </si>
  <si>
    <t>Required minimum margin (greater of lines 39 and 41)</t>
  </si>
  <si>
    <t>Relevant factor (Instruction 4)</t>
  </si>
  <si>
    <t>Relevant factor (Instruction 5)</t>
  </si>
  <si>
    <t>15%*</t>
  </si>
  <si>
    <t>* 12% to be applied for Captive Insurers</t>
  </si>
  <si>
    <t>Tangible assets - Motor vehicles, computers, furniture, other plant and equipment</t>
  </si>
  <si>
    <t>Investments in Subsidiaries and Associates (CA-4.2.1)</t>
  </si>
  <si>
    <t>Dividends (paid and declared)</t>
  </si>
  <si>
    <t>4</t>
  </si>
  <si>
    <t>Investment fair value reserve (IAS 39) discounted to 45%</t>
  </si>
  <si>
    <t xml:space="preserve">Total 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</si>
  <si>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</si>
  <si>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</si>
  <si>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</si>
  <si>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</si>
  <si>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</si>
  <si>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</si>
  <si>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</si>
  <si>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</si>
  <si>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General Insurance Business Amount (Line 11 less line 14)</t>
  </si>
  <si>
    <t>3</t>
  </si>
  <si>
    <t>Negative fair value reserves</t>
  </si>
  <si>
    <t xml:space="preserve"> Name of Insurance Firm</t>
  </si>
  <si>
    <t>Analysis of admissible assets -- Counterparty Limits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</si>
  <si>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</si>
  <si>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</si>
  <si>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</si>
  <si>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</si>
  <si>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</si>
  <si>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</si>
  <si>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Long term (&gt; 3 months)</t>
  </si>
  <si>
    <t>Interim Statement Certification</t>
  </si>
  <si>
    <t>Current Financial Year</t>
  </si>
  <si>
    <t xml:space="preserve">Net Income (loss) for the interim period </t>
  </si>
  <si>
    <t xml:space="preserve">Transferred to Retained Earnings (or Head Office Account) for the interim period </t>
  </si>
  <si>
    <t xml:space="preserve">  __ Months Ended </t>
  </si>
  <si>
    <t>Average Gross Claims Incurred in reference period (GCI) (see instructions)</t>
  </si>
  <si>
    <t>Average Net Claims Incurred in reference period (NCI) (see instructions)</t>
  </si>
  <si>
    <t xml:space="preserve">This Period </t>
  </si>
  <si>
    <t>As per interim financial statements</t>
  </si>
  <si>
    <t>As at the end of this period</t>
  </si>
  <si>
    <t>As at the end of this period Column 3-4</t>
  </si>
  <si>
    <t>For purposes of interim financial statements</t>
  </si>
  <si>
    <t>(a)  Retail Banks</t>
  </si>
  <si>
    <t>(b)  Wholesale Banks</t>
  </si>
  <si>
    <t xml:space="preserve">(b)  Wholesale Banks </t>
  </si>
  <si>
    <t>(f)   Other sectors 3/</t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</si>
  <si>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</si>
  <si>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 xml:space="preserve">  __ Months Ended</t>
  </si>
  <si>
    <t xml:space="preserve">This period </t>
  </si>
  <si>
    <t xml:space="preserve"> Name of Takaful Firm</t>
  </si>
  <si>
    <t>IFRQ (T) Form</t>
  </si>
  <si>
    <t>Insurance Firm Return (Takaful principles)</t>
  </si>
  <si>
    <t>Family Takaful Business: Required Minimum Solvency</t>
  </si>
  <si>
    <t>Supplementary Statement of Solvency</t>
  </si>
  <si>
    <t>Statement of Solvency -- General Takaful</t>
  </si>
  <si>
    <t>30.11</t>
  </si>
  <si>
    <t>30.12</t>
  </si>
  <si>
    <t>Statement of Solvency -- Family Takaful</t>
  </si>
  <si>
    <t>Capital Available -- Shareholder fund</t>
  </si>
  <si>
    <t>Family</t>
  </si>
  <si>
    <t xml:space="preserve">IFRQ (T) Form </t>
  </si>
  <si>
    <t>Shareholder Fund</t>
  </si>
  <si>
    <t>Family Takaful business assets</t>
  </si>
  <si>
    <t>General Takaful business</t>
  </si>
  <si>
    <t xml:space="preserve"> Name of Fund</t>
  </si>
  <si>
    <t>GENERAL TAKAFUL BUSINESS</t>
  </si>
  <si>
    <t>Excess (deficiency) of available assets over the required minimum margin</t>
  </si>
  <si>
    <t>Name of fund</t>
  </si>
  <si>
    <t>IFR 30.11</t>
  </si>
  <si>
    <t>Aggregate sum of general takaful funds in deficit</t>
  </si>
  <si>
    <t>FAMILY TAKAFUL</t>
  </si>
  <si>
    <t>IFR 30.12</t>
  </si>
  <si>
    <t>Aggregate sum of family takaful funds in deficit</t>
  </si>
  <si>
    <t>Loan(s) from family takaful fund to cover deficit family takaful</t>
  </si>
  <si>
    <t>Aggregate excess (deficiency) for all takaful funds (Line 20+30)</t>
  </si>
  <si>
    <t>CONTINGENT CAPITAL</t>
  </si>
  <si>
    <t>Shareholder -- Available Capital</t>
  </si>
  <si>
    <t>Other - (Details specified by way of supplementary note)</t>
  </si>
  <si>
    <t>Total shareholder capital available (Lines 41+42)</t>
  </si>
  <si>
    <t>Shareholder loan(s) (capital notionally) allocated to general takaful funds</t>
  </si>
  <si>
    <t>Shareholder loan(s) (capital notionally) allocated to family takaful funds</t>
  </si>
  <si>
    <t>Total Contingent Capital after shareholder loan(s) (43-44-45)</t>
  </si>
  <si>
    <t>SUPPLEMENTARY SOLVENCY</t>
  </si>
  <si>
    <t>Excess (deficiency) of company (after shareholder loan(s)) (Lines  40+46)</t>
  </si>
  <si>
    <t>IFR (T) Form</t>
  </si>
  <si>
    <t xml:space="preserve">                    (Next Page is IFR 30.11)</t>
  </si>
  <si>
    <t>As at the end of the current period</t>
  </si>
  <si>
    <t>Statement of solvency -- General Takaful</t>
  </si>
  <si>
    <t>Total general takaful fund admissible assets</t>
  </si>
  <si>
    <t>Required Minimum Margin</t>
  </si>
  <si>
    <t>Required minimum margin for general takaful</t>
  </si>
  <si>
    <t>Excess (deficiency) of available assets over required minimum margin (Lines 26-31)</t>
  </si>
  <si>
    <t>Quantifiable contingent liabilities in respect of this takaful fund as shown in a supplementary note</t>
  </si>
  <si>
    <t>Section IFR 30.11</t>
  </si>
  <si>
    <t xml:space="preserve">                    (Next Page is IFR 30.12)</t>
  </si>
  <si>
    <t>Statement of solvency -- Family Takaful</t>
  </si>
  <si>
    <t>FAMILY TAKAFUL BUSINESS</t>
  </si>
  <si>
    <t>Total family takaful fund admissible assets</t>
  </si>
  <si>
    <t>Required minimum margin for family takaful</t>
  </si>
  <si>
    <t>Section IFR 30.12</t>
  </si>
  <si>
    <t>Name of General Fund</t>
  </si>
  <si>
    <t xml:space="preserve">                    (Next Page is IFR 30.40)</t>
  </si>
  <si>
    <t>Type of Family Takaful insurance</t>
  </si>
  <si>
    <t>Family Takaful business: Required minimum margin</t>
  </si>
  <si>
    <t>Name of Family Takaful Fund</t>
  </si>
  <si>
    <t xml:space="preserve">                    (Last Page of IFRQ (T) Form)</t>
  </si>
  <si>
    <t xml:space="preserve">                    (Next Page is IFR 100.30)</t>
  </si>
  <si>
    <t>Name of General fund</t>
  </si>
  <si>
    <t>Family Takaful fund</t>
  </si>
  <si>
    <t>Total assets (long-term insurance assets, other than assets matching linked long term liabilities) valued according to CA-4</t>
  </si>
  <si>
    <t>Deduct Reinsurance Recoveries</t>
  </si>
  <si>
    <t xml:space="preserve">Total admissible assets, excluding assets of takaful funds </t>
  </si>
  <si>
    <t>Shareholder Business Amount (Line 31)</t>
  </si>
  <si>
    <t>(Next Page is IFR 100.10)</t>
  </si>
  <si>
    <t>(enter name)</t>
  </si>
  <si>
    <t>(enter period)</t>
  </si>
  <si>
    <t>Date Last Changed</t>
  </si>
  <si>
    <t>Name of Fund</t>
  </si>
  <si>
    <t>Excess (deficiency) of available assets over the required minimum margin (All general takaful funds) (Sum lines 11 to 16)</t>
  </si>
  <si>
    <t>IFR30.11</t>
  </si>
  <si>
    <t>IFR30.12</t>
  </si>
  <si>
    <t>Statement of Participants' Revenue and Expenses</t>
  </si>
  <si>
    <t>Contributions Written</t>
  </si>
  <si>
    <t>Gross Contributions</t>
  </si>
  <si>
    <t>Decrease (increase) in Unearned Contributions  ..................................................................................</t>
  </si>
  <si>
    <t>Contributions Earned</t>
  </si>
  <si>
    <t>Reinsurance/Retakaful commissions</t>
  </si>
  <si>
    <t>Claims Paid  .........................................................................................</t>
  </si>
  <si>
    <t>Recovered claims from reinsurers and other parties</t>
  </si>
  <si>
    <t>Net Claims Paid</t>
  </si>
  <si>
    <t>Less recoverable outstanding claims from reinsurers and other parties</t>
  </si>
  <si>
    <t xml:space="preserve">Wakala Fee (Please Indicate %        )     </t>
  </si>
  <si>
    <t>Acquisition costs</t>
  </si>
  <si>
    <t>Other underwriting expense (Please specify)</t>
  </si>
  <si>
    <t>Net surplus(deficit) from underwriting operations</t>
  </si>
  <si>
    <t>35</t>
  </si>
  <si>
    <t>SURPLUS (DEFICIT) OF REVENUES OVER EXPENSES…………………….</t>
  </si>
  <si>
    <r>
      <t xml:space="preserve">Net Contributions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</si>
  <si>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>Net Investment Income (before mudaraba share) (31-32).</t>
    </r>
    <r>
      <rPr>
        <b/>
        <sz val="11"/>
        <rFont val="Arial"/>
        <family val="2"/>
      </rPr>
      <t>...................................................................................................................</t>
    </r>
  </si>
  <si>
    <t>Mudharaba share (Please indicate %       )</t>
  </si>
  <si>
    <t>Excess (deficiency) of available assets over the required minimum margin (All family takaful funds) (Sum lines 21 to 26 plus line 28)</t>
  </si>
  <si>
    <t xml:space="preserve">                    (Next Page is IFR 30.10)</t>
  </si>
  <si>
    <t>Dividends paid,declared or proposed</t>
  </si>
  <si>
    <t xml:space="preserve">               October 2007</t>
  </si>
  <si>
    <t xml:space="preserve">             October 2007</t>
  </si>
  <si>
    <t xml:space="preserve">              October 2007</t>
  </si>
  <si>
    <t xml:space="preserve">Minimum fund </t>
  </si>
  <si>
    <t>GROSS CONTRIBUTIONS</t>
  </si>
  <si>
    <t>Net Contributions written</t>
  </si>
  <si>
    <t>Reinsurance retention ratio</t>
  </si>
  <si>
    <t>Claims ratio</t>
  </si>
  <si>
    <t>Net Contributions earned</t>
  </si>
  <si>
    <t xml:space="preserve">               October 2008</t>
  </si>
  <si>
    <t>General Takaful  business assets</t>
  </si>
  <si>
    <t xml:space="preserve">Total Shareholders Liabilities </t>
  </si>
  <si>
    <t>Total Shareholders Assets (Excludes Qard Hassan)</t>
  </si>
  <si>
    <t>[deleted]</t>
  </si>
  <si>
    <t>Total General Takaful business liabilities (Excludes Qard Hassan)</t>
  </si>
  <si>
    <t>Family Takaful  business liabilities (Excludes Qard Hassan)</t>
  </si>
  <si>
    <t xml:space="preserve">General takaful fund liabilities (Excludes Qard Hassan) </t>
  </si>
  <si>
    <t>Free loan from shareholder (Qard Hassan)</t>
  </si>
  <si>
    <t>Balance of Qard Hassan brought forward</t>
  </si>
  <si>
    <t>Increase in Qard Hassan (new loan)</t>
  </si>
  <si>
    <t>Decrease in Qard Hassan (repayment)</t>
  </si>
  <si>
    <t>Balance of Qard Hassan at end of current period (Lines 50+51-52)</t>
  </si>
  <si>
    <t xml:space="preserve">Family takaful fund liabilities (Excludes Qard Hassan) </t>
  </si>
  <si>
    <t>Balance of Qard Hassan at end of current period</t>
  </si>
  <si>
    <t xml:space="preserve">                October 2008</t>
  </si>
  <si>
    <t>10/2008</t>
  </si>
  <si>
    <t>Capital Available (Shareholder Fund)</t>
  </si>
  <si>
    <t xml:space="preserve">             October 2008</t>
  </si>
  <si>
    <t>Qard Hassan General Takaful</t>
  </si>
  <si>
    <t>Qard Hassan Family Takaful</t>
  </si>
  <si>
    <t>Total Qard Hassan</t>
  </si>
  <si>
    <t>NET CAPITAL AVAILABLE (AFTER QARD HASSAN) (Line 75 Less Line 85)</t>
  </si>
  <si>
    <t>Profit and loss account (Shareholders)</t>
  </si>
  <si>
    <t>Takaful fees (Transfer from the general takaful business technical account)</t>
  </si>
  <si>
    <t>Takaful fees (Transfer from the family takaful business revenue account)</t>
  </si>
  <si>
    <t>Income from investments</t>
  </si>
  <si>
    <t>Investment income</t>
  </si>
  <si>
    <t>Unrealised gains on investments (Market value adjustments) IAS 39</t>
  </si>
  <si>
    <t>Gains on the realisation of investments</t>
  </si>
  <si>
    <t>Investment expenses</t>
  </si>
  <si>
    <t>Unrealised losses on investments (Market value adjustments)</t>
  </si>
  <si>
    <t>Other income and expenses (particulars to be specified by way of supplementary note)</t>
  </si>
  <si>
    <t xml:space="preserve">Tax on profit or loss </t>
  </si>
  <si>
    <t>Section IFR 20.75</t>
  </si>
  <si>
    <t>20.75</t>
  </si>
  <si>
    <t>Period</t>
  </si>
  <si>
    <t xml:space="preserve">                    (Next Page is IFR 20.75)</t>
  </si>
  <si>
    <t>Current period</t>
  </si>
  <si>
    <t>Prior period</t>
  </si>
  <si>
    <t>Investment management expenses</t>
  </si>
  <si>
    <t>Losses on the realisation of investments</t>
  </si>
  <si>
    <t>Profit or loss after tax (25-26)</t>
  </si>
  <si>
    <t>General Takaful</t>
  </si>
  <si>
    <t>Family Takaful</t>
  </si>
  <si>
    <t>Section IFR 20.72</t>
  </si>
  <si>
    <t xml:space="preserve">                    (Next Page is IFR 20.72)</t>
  </si>
  <si>
    <t>20.72</t>
  </si>
  <si>
    <t>41.10</t>
  </si>
  <si>
    <t>41.20</t>
  </si>
  <si>
    <t>41.30</t>
  </si>
  <si>
    <t>41.40</t>
  </si>
  <si>
    <t>41.50</t>
  </si>
  <si>
    <t>Analysis of Valuation and Admissibility of Assets (other than linked to long-term liabilities) (Family Takaful Fund)</t>
  </si>
  <si>
    <t>(Next Page is Table of Contents 1.1)</t>
  </si>
  <si>
    <t>Table of Contents 1.1</t>
  </si>
  <si>
    <t>42.10</t>
  </si>
  <si>
    <t>42.20</t>
  </si>
  <si>
    <t>42.30</t>
  </si>
  <si>
    <t>42.40</t>
  </si>
  <si>
    <t>42.50</t>
  </si>
  <si>
    <t>45.00</t>
  </si>
  <si>
    <t>Capital Available -- Shareholder Fund</t>
  </si>
  <si>
    <t>IFR 20.75</t>
  </si>
  <si>
    <t>30</t>
  </si>
  <si>
    <t>1</t>
  </si>
  <si>
    <t>IFR 41.40</t>
  </si>
  <si>
    <t>IFR 42.40</t>
  </si>
  <si>
    <t>Section IFR 45.00</t>
  </si>
  <si>
    <t xml:space="preserve">Shareholder Business Amount  </t>
  </si>
  <si>
    <t>(other than assets linked to long-term liabilities) (Shareholder Fund)</t>
  </si>
  <si>
    <t>General Takaful Fund</t>
  </si>
  <si>
    <t>Section IFR 41.30</t>
  </si>
  <si>
    <t xml:space="preserve">                    (Next Page is IFR 41.40)</t>
  </si>
  <si>
    <t>Section IFR 41.40</t>
  </si>
  <si>
    <t xml:space="preserve">                    (Next Page is IFR 41.50</t>
  </si>
  <si>
    <t>Section IFR 41.20</t>
  </si>
  <si>
    <t xml:space="preserve">                    (Next Page is IFR 41.30)</t>
  </si>
  <si>
    <t xml:space="preserve">              October 2008</t>
  </si>
  <si>
    <t>Section IFR 41.10</t>
  </si>
  <si>
    <t xml:space="preserve">                    (Next Page is IFR 41.20)</t>
  </si>
  <si>
    <t xml:space="preserve">                    (Next Page is IFR 42.10)</t>
  </si>
  <si>
    <t>Section IFR 41.50</t>
  </si>
  <si>
    <t xml:space="preserve">                    (Next Page is IFR 42.20)</t>
  </si>
  <si>
    <t>Section IFR 42.10</t>
  </si>
  <si>
    <t>(other than assets linked to long-term liabilities) (Family Takaful Fund)</t>
  </si>
  <si>
    <t>Family Takaful Fund</t>
  </si>
  <si>
    <t>Section IFR 42.20</t>
  </si>
  <si>
    <t xml:space="preserve">                    (Next Page is IFR 42.30)</t>
  </si>
  <si>
    <t xml:space="preserve">                    (Next Page is IFR 42.40)</t>
  </si>
  <si>
    <t>Section IFR 42.30</t>
  </si>
  <si>
    <t>Section IFR 42.50</t>
  </si>
  <si>
    <t xml:space="preserve">                    (Next Page is IFR 45.00)</t>
  </si>
  <si>
    <t>IFR 41.30</t>
  </si>
  <si>
    <t>IFR 42.30</t>
  </si>
  <si>
    <t>[line deleted]</t>
  </si>
  <si>
    <t>IFR 41.50</t>
  </si>
  <si>
    <t>IFR 42.50</t>
  </si>
  <si>
    <t>IFR20.70</t>
  </si>
  <si>
    <t>IFR20.72</t>
  </si>
  <si>
    <t>Unrealised gains x 55%</t>
  </si>
  <si>
    <t>Total fund net admissible assets available for required solvency margin (Lines 21-22-23-24+25)</t>
  </si>
  <si>
    <t>Unrealised Gains x 55%</t>
  </si>
  <si>
    <t>Analysis of Valuation and Admissibility of Assets  (General Takaful Fund)</t>
  </si>
  <si>
    <t>Profit or loss before tax [Sum (lines 11 to 16) - (Sum Lines 17 to 19)]</t>
  </si>
  <si>
    <t>Grand total of admissible assets --  (39+ 59+81+93)</t>
  </si>
  <si>
    <t xml:space="preserve"> (Shareholder Fund)</t>
  </si>
  <si>
    <t>(Shareholder Fund)</t>
  </si>
  <si>
    <t xml:space="preserve"> (General Takaful Fund)</t>
  </si>
  <si>
    <t>Grand total of admissible assets  (39+ 59+60+65+76+81+93)</t>
  </si>
  <si>
    <t>(General Takaful Fund)</t>
  </si>
  <si>
    <t>October 2007</t>
  </si>
  <si>
    <t>Residents</t>
  </si>
  <si>
    <t>Non-Residents</t>
  </si>
  <si>
    <t>All figures in BD'000</t>
  </si>
  <si>
    <t>Less: Adjustments due to Counterparty limits</t>
  </si>
  <si>
    <t>Total Bahrain Family &amp; General</t>
  </si>
  <si>
    <t>General Total</t>
  </si>
  <si>
    <t>Section IFR 42.40</t>
  </si>
  <si>
    <t xml:space="preserve">                    (Next Page is IFR 42.50)</t>
  </si>
  <si>
    <t>CAPITAL AVAILABLE</t>
  </si>
  <si>
    <t>TOTAL CAPITAL AVAILABLE (Line 70+71-72)</t>
  </si>
  <si>
    <t>TOTAL LIABILITIES AND CAPITAL AVAILABLE</t>
  </si>
  <si>
    <t>Outstanding claims adjustment -- increase (decrease)</t>
  </si>
  <si>
    <t>Net claims incurred</t>
  </si>
  <si>
    <t>Total Claims and Expenses  (20+21+22+23)..............................................................................................................</t>
  </si>
  <si>
    <t>Financial Quarter Ended (DD/MM/YYYY)</t>
  </si>
  <si>
    <t xml:space="preserve"> Months Ended  -- Year to date</t>
  </si>
  <si>
    <t>(enter number of months year to date)</t>
  </si>
  <si>
    <t>Date Return Submitted (DD/MM/YYYY)</t>
  </si>
  <si>
    <t>04/2009</t>
  </si>
  <si>
    <t>10/2007</t>
  </si>
  <si>
    <t>Statement of Policyholders' Revenue and Expenses (General Takaful)</t>
  </si>
  <si>
    <t>Statement of Policyholders' Revenue and Expenses (Family Takaful)</t>
  </si>
  <si>
    <t>Analysis of Valuation and Admissibility of Assets (Shareholder Fund))</t>
  </si>
  <si>
    <t xml:space="preserve"> April 2009</t>
  </si>
  <si>
    <t>Table of Contents (Continued)</t>
  </si>
  <si>
    <t>Dale Last Changed</t>
  </si>
  <si>
    <t>Analysis of Valuation and Admissibility of Assets linked to long-term liabilities</t>
  </si>
  <si>
    <t>50.10</t>
  </si>
  <si>
    <t>Contributions, Claims and Policies issued</t>
  </si>
  <si>
    <t>April 2009</t>
  </si>
  <si>
    <t>Investment Income  (Loss)........................................................................................................................................</t>
  </si>
  <si>
    <t>Net Investment Income (Loss)..........................................................................</t>
  </si>
  <si>
    <t xml:space="preserve">             April 2009</t>
  </si>
  <si>
    <t xml:space="preserve">             Aprl 2009</t>
  </si>
  <si>
    <t>Investment Income (Loss) ........................................................................................................................................</t>
  </si>
  <si>
    <t>(Next Page is IFR 40.10)</t>
  </si>
  <si>
    <t>Analysis of admissible assets linked to long-term liabilities</t>
  </si>
  <si>
    <t>CA-4.3</t>
  </si>
  <si>
    <t xml:space="preserve"> Financial Year ended </t>
  </si>
  <si>
    <t xml:space="preserve"> Name of fund</t>
  </si>
  <si>
    <t>Linked Assets</t>
  </si>
  <si>
    <t>Adjustments as per CA-4.3.3 and 4.3.4 Valuation Rules</t>
  </si>
  <si>
    <t>Adjustments (Deductions) as per CA-4.3.2 Admissibility Rules</t>
  </si>
  <si>
    <t>Column 1-(2+3)</t>
  </si>
  <si>
    <t>Real estate assets CA-4.3.2 (a)</t>
  </si>
  <si>
    <t>Listed Securities CA-4.3.2 (b)</t>
  </si>
  <si>
    <t>Debt securities and other fixed income securities</t>
  </si>
  <si>
    <t>Other listed security (specify)</t>
  </si>
  <si>
    <t>Loans secured by mortgage or charge on land CA-4.3.2 (c)</t>
  </si>
  <si>
    <t>Deposits with approved financial institutions CA-4.3.2 (d)</t>
  </si>
  <si>
    <t>Loans to approved financial institutions (CA-4.3.2 (d)</t>
  </si>
  <si>
    <t>Unit trusts or mutual/managed fund CA-4.3.2 (e)</t>
  </si>
  <si>
    <t>Cash CA-4.3.2 (f)</t>
  </si>
  <si>
    <t>Other (Please specify)</t>
  </si>
  <si>
    <t>Total linked assets</t>
  </si>
  <si>
    <t>Section IFR 50.10</t>
  </si>
  <si>
    <t>Admissible assets as at the end of this financial period</t>
  </si>
  <si>
    <t>(Next Page is IFR 50.10)</t>
  </si>
  <si>
    <t xml:space="preserve">                    (Next Page is IFR 41.10)</t>
  </si>
  <si>
    <t>IFR 50.10</t>
  </si>
  <si>
    <t>80</t>
  </si>
  <si>
    <t>Linked Family Takaful assets</t>
  </si>
  <si>
    <t xml:space="preserve">               July 2009</t>
  </si>
  <si>
    <t>07/2009</t>
  </si>
  <si>
    <t>10/2009</t>
  </si>
  <si>
    <t xml:space="preserve"> October 2009</t>
  </si>
  <si>
    <t xml:space="preserve">               October 2009</t>
  </si>
  <si>
    <t>Unappropriated Retained earnings at previous year end (excluding unrealised investment gains)</t>
  </si>
  <si>
    <t>Overseas Insurance Firms :  Net Assets (excluding surplus in long term funds)</t>
  </si>
  <si>
    <r>
      <rPr>
        <b/>
        <sz val="10"/>
        <rFont val="Arial"/>
        <family val="2"/>
      </rPr>
      <t xml:space="preserve">For Bahraini insurance firms only: </t>
    </r>
    <r>
      <rPr>
        <sz val="10"/>
        <rFont val="Arial"/>
        <family val="2"/>
      </rPr>
      <t>Interim net income reviewed by the external auditors (excluding unrealised fair value gains)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</si>
</sst>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#,###.0;\-#,###.0;\-\-"/>
    <numFmt numFmtId="166" formatCode="0.0"/>
    <numFmt numFmtId="167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0"/>
    </font>
    <font>
      <sz val="12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/>
    </border>
    <border>
      <left/>
      <right style="medium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double"/>
      <top/>
      <bottom/>
    </border>
    <border>
      <left style="thin"/>
      <right style="double"/>
      <top style="double"/>
      <bottom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double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tted"/>
    </border>
    <border>
      <left/>
      <right style="medium"/>
      <top/>
      <bottom style="dotted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thin"/>
      <top/>
      <bottom style="double"/>
    </border>
    <border>
      <left style="double"/>
      <right/>
      <top style="double"/>
      <bottom style="thin"/>
    </border>
    <border>
      <left style="double"/>
      <right/>
      <top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double"/>
      <top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/>
      <right style="thick"/>
      <top style="medium"/>
      <bottom style="medium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/>
      <right style="thin"/>
      <top style="double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horizontal="left" vertical="center" wrapText="1"/>
      <protection/>
    </xf>
    <xf numFmtId="0" fontId="6" fillId="0" borderId="3" applyBorder="0">
      <alignment horizontal="left" vertical="center" wrapText="1"/>
      <protection/>
    </xf>
    <xf numFmtId="0" fontId="6" fillId="0" borderId="0">
      <alignment horizontal="center" vertical="top" wrapText="1"/>
      <protection/>
    </xf>
    <xf numFmtId="0" fontId="6" fillId="0" borderId="0">
      <alignment horizontal="left" vertical="center"/>
      <protection/>
    </xf>
    <xf numFmtId="0" fontId="3" fillId="0" borderId="0">
      <alignment vertical="center" wrapText="1"/>
      <protection/>
    </xf>
    <xf numFmtId="0" fontId="3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3" fillId="0" borderId="0">
      <alignment vertical="top"/>
      <protection/>
    </xf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7">
      <alignment horizontal="left" vertical="center" wrapText="1"/>
      <protection/>
    </xf>
    <xf numFmtId="0" fontId="2" fillId="0" borderId="7">
      <alignment horizontal="left" vertical="center"/>
      <protection/>
    </xf>
    <xf numFmtId="0" fontId="4" fillId="0" borderId="0">
      <alignment horizontal="center" vertical="top" wrapText="1"/>
      <protection/>
    </xf>
    <xf numFmtId="0" fontId="5" fillId="0" borderId="0">
      <alignment textRotation="90"/>
      <protection/>
    </xf>
    <xf numFmtId="0" fontId="53" fillId="30" borderId="1" applyNumberFormat="0" applyAlignment="0" applyProtection="0"/>
    <xf numFmtId="0" fontId="6" fillId="0" borderId="8">
      <alignment horizontal="center" vertical="center"/>
      <protection/>
    </xf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32" borderId="10" applyNumberFormat="0" applyFont="0" applyAlignment="0" applyProtection="0"/>
    <xf numFmtId="0" fontId="2" fillId="0" borderId="0">
      <alignment horizontal="center" vertical="center"/>
      <protection/>
    </xf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0" fillId="0" borderId="12">
      <alignment horizontal="left" vertical="top" wrapText="1"/>
      <protection/>
    </xf>
    <xf numFmtId="0" fontId="10" fillId="0" borderId="12">
      <alignment horizontal="centerContinuous" vertical="top" wrapText="1"/>
      <protection/>
    </xf>
    <xf numFmtId="0" fontId="3" fillId="0" borderId="0">
      <alignment vertical="top"/>
      <protection/>
    </xf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</cellStyleXfs>
  <cellXfs count="16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0" xfId="69" applyFont="1" applyAlignment="1">
      <alignment horizontal="right"/>
      <protection/>
    </xf>
    <xf numFmtId="0" fontId="12" fillId="0" borderId="0" xfId="69" applyFont="1" applyAlignment="1">
      <alignment horizontal="left"/>
      <protection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2" fillId="0" borderId="14" xfId="68" applyFont="1" applyBorder="1" applyAlignment="1">
      <alignment wrapText="1"/>
      <protection/>
    </xf>
    <xf numFmtId="0" fontId="12" fillId="0" borderId="14" xfId="68" applyFont="1" applyBorder="1" applyAlignment="1">
      <alignment horizontal="center" vertical="top" wrapText="1"/>
      <protection/>
    </xf>
    <xf numFmtId="0" fontId="12" fillId="0" borderId="20" xfId="68" applyFont="1" applyBorder="1" applyAlignment="1">
      <alignment horizontal="center" vertical="top" wrapText="1"/>
      <protection/>
    </xf>
    <xf numFmtId="0" fontId="12" fillId="0" borderId="21" xfId="68" applyFont="1" applyBorder="1" applyAlignment="1">
      <alignment wrapText="1"/>
      <protection/>
    </xf>
    <xf numFmtId="0" fontId="12" fillId="0" borderId="21" xfId="68" applyFont="1" applyBorder="1" applyAlignment="1">
      <alignment horizontal="center" vertical="top" wrapText="1"/>
      <protection/>
    </xf>
    <xf numFmtId="0" fontId="12" fillId="0" borderId="22" xfId="68" applyFont="1" applyBorder="1" applyAlignment="1">
      <alignment horizontal="center" vertical="top" wrapText="1"/>
      <protection/>
    </xf>
    <xf numFmtId="0" fontId="3" fillId="0" borderId="0" xfId="68" applyFont="1">
      <alignment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69" applyFont="1">
      <alignment/>
      <protection/>
    </xf>
    <xf numFmtId="0" fontId="0" fillId="0" borderId="21" xfId="67" applyFont="1" applyBorder="1">
      <alignment/>
      <protection/>
    </xf>
    <xf numFmtId="0" fontId="0" fillId="0" borderId="0" xfId="67" applyFont="1">
      <alignment/>
      <protection/>
    </xf>
    <xf numFmtId="0" fontId="3" fillId="0" borderId="14" xfId="67" applyFont="1" applyBorder="1">
      <alignment/>
      <protection/>
    </xf>
    <xf numFmtId="0" fontId="3" fillId="0" borderId="0" xfId="67" applyFont="1" applyBorder="1">
      <alignment/>
      <protection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0" fillId="0" borderId="14" xfId="68" applyFont="1" applyBorder="1">
      <alignment/>
      <protection/>
    </xf>
    <xf numFmtId="0" fontId="0" fillId="0" borderId="20" xfId="68" applyFont="1" applyBorder="1">
      <alignment/>
      <protection/>
    </xf>
    <xf numFmtId="0" fontId="0" fillId="0" borderId="0" xfId="68" applyFont="1" applyBorder="1">
      <alignment/>
      <protection/>
    </xf>
    <xf numFmtId="0" fontId="0" fillId="0" borderId="0" xfId="68" applyFont="1">
      <alignment/>
      <protection/>
    </xf>
    <xf numFmtId="0" fontId="0" fillId="0" borderId="21" xfId="68" applyFont="1" applyBorder="1">
      <alignment/>
      <protection/>
    </xf>
    <xf numFmtId="0" fontId="0" fillId="0" borderId="22" xfId="68" applyFont="1" applyBorder="1">
      <alignment/>
      <protection/>
    </xf>
    <xf numFmtId="0" fontId="0" fillId="0" borderId="28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29" xfId="0" applyFont="1" applyBorder="1" applyAlignment="1">
      <alignment/>
    </xf>
    <xf numFmtId="0" fontId="0" fillId="0" borderId="0" xfId="70" applyFont="1" applyProtection="1">
      <alignment/>
      <protection/>
    </xf>
    <xf numFmtId="0" fontId="0" fillId="0" borderId="0" xfId="70" applyFont="1" applyAlignment="1" applyProtection="1">
      <alignment horizontal="left"/>
      <protection/>
    </xf>
    <xf numFmtId="0" fontId="6" fillId="0" borderId="24" xfId="70" applyFont="1" applyBorder="1" applyAlignment="1" applyProtection="1">
      <alignment/>
      <protection/>
    </xf>
    <xf numFmtId="0" fontId="12" fillId="0" borderId="30" xfId="70" applyFont="1" applyBorder="1" applyAlignment="1" applyProtection="1">
      <alignment horizontal="centerContinuous" vertical="center" wrapText="1"/>
      <protection/>
    </xf>
    <xf numFmtId="0" fontId="12" fillId="0" borderId="26" xfId="70" applyFont="1" applyBorder="1" applyAlignment="1" applyProtection="1">
      <alignment horizontal="centerContinuous" vertical="center" wrapText="1"/>
      <protection/>
    </xf>
    <xf numFmtId="0" fontId="12" fillId="0" borderId="31" xfId="70" applyFont="1" applyBorder="1" applyAlignment="1" applyProtection="1">
      <alignment horizontal="centerContinuous" vertical="center"/>
      <protection/>
    </xf>
    <xf numFmtId="0" fontId="12" fillId="0" borderId="12" xfId="70" applyFont="1" applyBorder="1" applyAlignment="1" applyProtection="1">
      <alignment horizontal="center" vertical="center" wrapText="1"/>
      <protection/>
    </xf>
    <xf numFmtId="0" fontId="12" fillId="0" borderId="3" xfId="70" applyFont="1" applyBorder="1" applyAlignment="1" applyProtection="1">
      <alignment horizontal="center" vertical="center" wrapText="1"/>
      <protection/>
    </xf>
    <xf numFmtId="0" fontId="12" fillId="0" borderId="7" xfId="70" applyFont="1" applyBorder="1" applyAlignment="1" applyProtection="1">
      <alignment horizontal="center" vertical="center" wrapText="1"/>
      <protection/>
    </xf>
    <xf numFmtId="0" fontId="12" fillId="0" borderId="32" xfId="70" applyFont="1" applyBorder="1" applyAlignment="1" applyProtection="1">
      <alignment horizontal="center" vertical="center" wrapText="1"/>
      <protection/>
    </xf>
    <xf numFmtId="0" fontId="12" fillId="0" borderId="33" xfId="70" applyFont="1" applyBorder="1" applyAlignment="1" applyProtection="1">
      <alignment horizontal="center" vertical="center" wrapText="1"/>
      <protection/>
    </xf>
    <xf numFmtId="0" fontId="12" fillId="0" borderId="34" xfId="70" applyFont="1" applyBorder="1" applyAlignment="1" applyProtection="1">
      <alignment horizontal="center" vertical="center"/>
      <protection/>
    </xf>
    <xf numFmtId="0" fontId="12" fillId="0" borderId="35" xfId="70" applyFont="1" applyBorder="1" applyAlignment="1" applyProtection="1">
      <alignment vertical="center" wrapText="1"/>
      <protection/>
    </xf>
    <xf numFmtId="165" fontId="0" fillId="33" borderId="36" xfId="70" applyNumberFormat="1" applyFont="1" applyFill="1" applyBorder="1" applyAlignment="1" applyProtection="1">
      <alignment horizontal="right"/>
      <protection/>
    </xf>
    <xf numFmtId="0" fontId="12" fillId="0" borderId="31" xfId="70" applyFont="1" applyBorder="1" applyAlignment="1" applyProtection="1">
      <alignment vertical="center" wrapText="1"/>
      <protection/>
    </xf>
    <xf numFmtId="0" fontId="12" fillId="0" borderId="37" xfId="70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38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12" fillId="0" borderId="39" xfId="70" applyFont="1" applyBorder="1" applyAlignment="1" applyProtection="1">
      <alignment horizontal="center" vertical="center"/>
      <protection/>
    </xf>
    <xf numFmtId="0" fontId="12" fillId="0" borderId="40" xfId="70" applyFont="1" applyBorder="1" applyAlignment="1" applyProtection="1">
      <alignment vertical="center" wrapText="1"/>
      <protection/>
    </xf>
    <xf numFmtId="0" fontId="0" fillId="0" borderId="0" xfId="0" applyAlignment="1">
      <alignment horizontal="left" vertical="top" wrapText="1"/>
    </xf>
    <xf numFmtId="0" fontId="3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 vertical="top"/>
    </xf>
    <xf numFmtId="16" fontId="0" fillId="0" borderId="42" xfId="0" applyNumberFormat="1" applyFont="1" applyBorder="1" applyAlignment="1" quotePrefix="1">
      <alignment horizontal="left" vertical="top"/>
    </xf>
    <xf numFmtId="0" fontId="0" fillId="0" borderId="4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6" fillId="0" borderId="24" xfId="70" applyFont="1" applyBorder="1" applyProtection="1">
      <alignment/>
      <protection/>
    </xf>
    <xf numFmtId="0" fontId="12" fillId="0" borderId="44" xfId="70" applyFont="1" applyBorder="1" applyAlignment="1" applyProtection="1">
      <alignment horizontal="center" vertical="center"/>
      <protection/>
    </xf>
    <xf numFmtId="1" fontId="3" fillId="33" borderId="45" xfId="70" applyNumberFormat="1" applyFont="1" applyFill="1" applyBorder="1" applyAlignment="1" applyProtection="1">
      <alignment horizontal="center"/>
      <protection/>
    </xf>
    <xf numFmtId="0" fontId="12" fillId="0" borderId="21" xfId="70" applyFont="1" applyBorder="1" applyAlignment="1" applyProtection="1">
      <alignment horizontal="centerContinuous"/>
      <protection/>
    </xf>
    <xf numFmtId="0" fontId="12" fillId="0" borderId="46" xfId="70" applyFont="1" applyBorder="1" applyAlignment="1" applyProtection="1">
      <alignment horizontal="center" vertical="center"/>
      <protection/>
    </xf>
    <xf numFmtId="0" fontId="12" fillId="0" borderId="22" xfId="70" applyFont="1" applyBorder="1" applyAlignment="1" applyProtection="1">
      <alignment horizontal="center" vertical="center"/>
      <protection/>
    </xf>
    <xf numFmtId="0" fontId="12" fillId="0" borderId="8" xfId="70" applyFont="1" applyBorder="1" applyAlignment="1" applyProtection="1">
      <alignment horizontal="center" vertical="center"/>
      <protection/>
    </xf>
    <xf numFmtId="0" fontId="12" fillId="0" borderId="35" xfId="70" applyFont="1" applyBorder="1" applyAlignment="1" applyProtection="1">
      <alignment horizontal="center" vertical="center"/>
      <protection/>
    </xf>
    <xf numFmtId="0" fontId="12" fillId="0" borderId="47" xfId="70" applyFont="1" applyBorder="1" applyAlignment="1" applyProtection="1">
      <alignment horizontal="center" vertical="center"/>
      <protection/>
    </xf>
    <xf numFmtId="1" fontId="3" fillId="33" borderId="48" xfId="70" applyNumberFormat="1" applyFont="1" applyFill="1" applyBorder="1" applyAlignment="1" applyProtection="1">
      <alignment horizontal="center"/>
      <protection/>
    </xf>
    <xf numFmtId="0" fontId="12" fillId="0" borderId="12" xfId="70" applyFont="1" applyBorder="1" applyAlignment="1" applyProtection="1">
      <alignment/>
      <protection/>
    </xf>
    <xf numFmtId="3" fontId="0" fillId="0" borderId="8" xfId="70" applyNumberFormat="1" applyFont="1" applyBorder="1" applyAlignment="1" applyProtection="1">
      <alignment horizontal="right"/>
      <protection locked="0"/>
    </xf>
    <xf numFmtId="3" fontId="0" fillId="0" borderId="8" xfId="70" applyNumberFormat="1" applyFont="1" applyFill="1" applyBorder="1" applyAlignment="1" applyProtection="1">
      <alignment horizontal="right"/>
      <protection locked="0"/>
    </xf>
    <xf numFmtId="3" fontId="0" fillId="33" borderId="36" xfId="70" applyNumberFormat="1" applyFont="1" applyFill="1" applyBorder="1" applyAlignment="1" applyProtection="1">
      <alignment horizontal="right"/>
      <protection/>
    </xf>
    <xf numFmtId="0" fontId="13" fillId="0" borderId="49" xfId="70" applyFont="1" applyBorder="1" applyAlignment="1" applyProtection="1">
      <alignment horizontal="center" vertical="center"/>
      <protection/>
    </xf>
    <xf numFmtId="0" fontId="12" fillId="0" borderId="50" xfId="70" applyFont="1" applyBorder="1" applyAlignment="1" applyProtection="1">
      <alignment/>
      <protection/>
    </xf>
    <xf numFmtId="0" fontId="13" fillId="0" borderId="51" xfId="70" applyFont="1" applyBorder="1" applyAlignment="1" applyProtection="1">
      <alignment/>
      <protection/>
    </xf>
    <xf numFmtId="0" fontId="12" fillId="0" borderId="51" xfId="70" applyFont="1" applyBorder="1" applyAlignment="1" applyProtection="1">
      <alignment wrapText="1"/>
      <protection/>
    </xf>
    <xf numFmtId="0" fontId="12" fillId="0" borderId="50" xfId="70" applyFont="1" applyBorder="1" applyAlignment="1" applyProtection="1">
      <alignment wrapText="1"/>
      <protection/>
    </xf>
    <xf numFmtId="0" fontId="12" fillId="0" borderId="46" xfId="70" applyFont="1" applyBorder="1" applyAlignment="1" applyProtection="1">
      <alignment horizontal="center"/>
      <protection/>
    </xf>
    <xf numFmtId="0" fontId="3" fillId="33" borderId="52" xfId="70" applyFont="1" applyFill="1" applyBorder="1" applyAlignment="1" applyProtection="1">
      <alignment horizontal="left" vertical="center" wrapText="1"/>
      <protection/>
    </xf>
    <xf numFmtId="0" fontId="3" fillId="33" borderId="8" xfId="70" applyFont="1" applyFill="1" applyBorder="1" applyAlignment="1" applyProtection="1">
      <alignment horizontal="left" vertical="center"/>
      <protection/>
    </xf>
    <xf numFmtId="165" fontId="0" fillId="33" borderId="8" xfId="70" applyNumberFormat="1" applyFont="1" applyFill="1" applyBorder="1" applyAlignment="1" applyProtection="1">
      <alignment horizontal="right" vertical="center"/>
      <protection/>
    </xf>
    <xf numFmtId="165" fontId="0" fillId="33" borderId="53" xfId="70" applyNumberFormat="1" applyFont="1" applyFill="1" applyBorder="1" applyAlignment="1" applyProtection="1">
      <alignment horizontal="right" vertical="center"/>
      <protection/>
    </xf>
    <xf numFmtId="0" fontId="0" fillId="0" borderId="14" xfId="70" applyFont="1" applyBorder="1" applyProtection="1">
      <alignment/>
      <protection/>
    </xf>
    <xf numFmtId="22" fontId="0" fillId="0" borderId="24" xfId="70" applyNumberFormat="1" applyFont="1" applyBorder="1" applyAlignment="1" applyProtection="1">
      <alignment horizontal="centerContinuous"/>
      <protection/>
    </xf>
    <xf numFmtId="0" fontId="3" fillId="33" borderId="53" xfId="70" applyFont="1" applyFill="1" applyBorder="1" applyAlignment="1" applyProtection="1">
      <alignment horizontal="left" vertical="center"/>
      <protection/>
    </xf>
    <xf numFmtId="1" fontId="3" fillId="0" borderId="45" xfId="70" applyNumberFormat="1" applyFont="1" applyFill="1" applyBorder="1" applyAlignment="1" applyProtection="1">
      <alignment horizontal="center"/>
      <protection/>
    </xf>
    <xf numFmtId="3" fontId="12" fillId="0" borderId="3" xfId="70" applyNumberFormat="1" applyFont="1" applyFill="1" applyBorder="1" applyAlignment="1" applyProtection="1">
      <alignment horizontal="center" vertical="center" wrapText="1"/>
      <protection locked="0"/>
    </xf>
    <xf numFmtId="3" fontId="12" fillId="0" borderId="53" xfId="70" applyNumberFormat="1" applyFont="1" applyFill="1" applyBorder="1" applyAlignment="1" applyProtection="1">
      <alignment horizontal="center" vertical="center" wrapText="1"/>
      <protection locked="0"/>
    </xf>
    <xf numFmtId="0" fontId="3" fillId="0" borderId="54" xfId="70" applyFont="1" applyFill="1" applyBorder="1" applyAlignment="1" applyProtection="1">
      <alignment horizontal="centerContinuous" vertical="center" wrapText="1"/>
      <protection/>
    </xf>
    <xf numFmtId="0" fontId="3" fillId="0" borderId="48" xfId="7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>
      <alignment horizontal="center"/>
    </xf>
    <xf numFmtId="0" fontId="12" fillId="0" borderId="0" xfId="0" applyFont="1" applyAlignment="1">
      <alignment horizontal="left"/>
    </xf>
    <xf numFmtId="167" fontId="0" fillId="0" borderId="8" xfId="70" applyNumberFormat="1" applyFont="1" applyBorder="1" applyAlignment="1" applyProtection="1">
      <alignment horizontal="right"/>
      <protection locked="0"/>
    </xf>
    <xf numFmtId="167" fontId="0" fillId="0" borderId="8" xfId="70" applyNumberFormat="1" applyFont="1" applyFill="1" applyBorder="1" applyAlignment="1" applyProtection="1">
      <alignment horizontal="right"/>
      <protection locked="0"/>
    </xf>
    <xf numFmtId="167" fontId="0" fillId="34" borderId="8" xfId="70" applyNumberFormat="1" applyFont="1" applyFill="1" applyBorder="1" applyAlignment="1" applyProtection="1">
      <alignment horizontal="right"/>
      <protection/>
    </xf>
    <xf numFmtId="166" fontId="0" fillId="0" borderId="8" xfId="70" applyNumberFormat="1" applyFont="1" applyBorder="1" applyAlignment="1" applyProtection="1">
      <alignment horizontal="right"/>
      <protection locked="0"/>
    </xf>
    <xf numFmtId="0" fontId="13" fillId="0" borderId="55" xfId="70" applyFont="1" applyBorder="1" applyAlignment="1" applyProtection="1">
      <alignment horizontal="center"/>
      <protection/>
    </xf>
    <xf numFmtId="0" fontId="13" fillId="0" borderId="49" xfId="70" applyFont="1" applyBorder="1" applyAlignment="1" applyProtection="1">
      <alignment horizontal="center"/>
      <protection/>
    </xf>
    <xf numFmtId="0" fontId="12" fillId="0" borderId="56" xfId="70" applyFont="1" applyBorder="1" applyAlignment="1" applyProtection="1">
      <alignment horizontal="center"/>
      <protection/>
    </xf>
    <xf numFmtId="0" fontId="6" fillId="0" borderId="0" xfId="70" applyFont="1" applyBorder="1" applyAlignment="1" applyProtection="1">
      <alignment horizontal="centerContinuous"/>
      <protection/>
    </xf>
    <xf numFmtId="165" fontId="0" fillId="33" borderId="57" xfId="70" applyNumberFormat="1" applyFont="1" applyFill="1" applyBorder="1" applyAlignment="1" applyProtection="1">
      <alignment horizontal="right"/>
      <protection/>
    </xf>
    <xf numFmtId="165" fontId="0" fillId="33" borderId="8" xfId="70" applyNumberFormat="1" applyFont="1" applyFill="1" applyBorder="1" applyAlignment="1" applyProtection="1">
      <alignment horizontal="right"/>
      <protection/>
    </xf>
    <xf numFmtId="165" fontId="0" fillId="33" borderId="33" xfId="70" applyNumberFormat="1" applyFont="1" applyFill="1" applyBorder="1" applyAlignment="1" applyProtection="1">
      <alignment horizontal="right"/>
      <protection/>
    </xf>
    <xf numFmtId="0" fontId="12" fillId="0" borderId="51" xfId="70" applyFont="1" applyBorder="1" applyAlignment="1" applyProtection="1">
      <alignment/>
      <protection/>
    </xf>
    <xf numFmtId="0" fontId="13" fillId="0" borderId="51" xfId="70" applyFont="1" applyFill="1" applyBorder="1" applyAlignment="1" applyProtection="1">
      <alignment/>
      <protection/>
    </xf>
    <xf numFmtId="0" fontId="0" fillId="0" borderId="14" xfId="70" applyFont="1" applyFill="1" applyBorder="1" applyProtection="1">
      <alignment/>
      <protection/>
    </xf>
    <xf numFmtId="0" fontId="3" fillId="0" borderId="16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31" xfId="70" applyFont="1" applyFill="1" applyBorder="1" applyAlignment="1" applyProtection="1">
      <alignment vertical="center" wrapText="1"/>
      <protection/>
    </xf>
    <xf numFmtId="0" fontId="12" fillId="0" borderId="35" xfId="70" applyFont="1" applyFill="1" applyBorder="1" applyAlignment="1" applyProtection="1">
      <alignment vertical="center" wrapText="1"/>
      <protection/>
    </xf>
    <xf numFmtId="0" fontId="12" fillId="0" borderId="40" xfId="70" applyFont="1" applyFill="1" applyBorder="1" applyAlignment="1" applyProtection="1">
      <alignment vertical="center" wrapText="1"/>
      <protection/>
    </xf>
    <xf numFmtId="2" fontId="0" fillId="0" borderId="53" xfId="70" applyNumberFormat="1" applyFont="1" applyFill="1" applyBorder="1" applyProtection="1">
      <alignment/>
      <protection/>
    </xf>
    <xf numFmtId="0" fontId="0" fillId="0" borderId="5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72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79" applyFo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2" fillId="0" borderId="61" xfId="72" applyFont="1" applyBorder="1" applyAlignment="1" applyProtection="1">
      <alignment horizontal="center" vertical="center"/>
      <protection locked="0"/>
    </xf>
    <xf numFmtId="0" fontId="4" fillId="0" borderId="62" xfId="61" applyFont="1" applyBorder="1" applyAlignment="1" applyProtection="1">
      <alignment horizontal="center" vertical="top" wrapText="1"/>
      <protection locked="0"/>
    </xf>
    <xf numFmtId="0" fontId="4" fillId="0" borderId="63" xfId="61" applyFont="1" applyBorder="1" applyAlignment="1" applyProtection="1">
      <alignment horizontal="centerContinuous" vertical="top" wrapText="1"/>
      <protection locked="0"/>
    </xf>
    <xf numFmtId="0" fontId="4" fillId="0" borderId="64" xfId="61" applyFont="1" applyBorder="1" applyAlignment="1" applyProtection="1">
      <alignment horizontal="centerContinuous" vertical="top" wrapText="1"/>
      <protection locked="0"/>
    </xf>
    <xf numFmtId="0" fontId="4" fillId="0" borderId="65" xfId="61" applyFont="1" applyBorder="1" applyAlignment="1" applyProtection="1">
      <alignment horizontal="centerContinuous" vertical="top" wrapText="1"/>
      <protection locked="0"/>
    </xf>
    <xf numFmtId="0" fontId="0" fillId="0" borderId="58" xfId="0" applyFont="1" applyBorder="1" applyAlignment="1" applyProtection="1">
      <alignment/>
      <protection locked="0"/>
    </xf>
    <xf numFmtId="0" fontId="2" fillId="0" borderId="66" xfId="72" applyFont="1" applyBorder="1" applyAlignment="1" applyProtection="1">
      <alignment horizontal="center" vertical="center"/>
      <protection locked="0"/>
    </xf>
    <xf numFmtId="0" fontId="4" fillId="0" borderId="67" xfId="61" applyFont="1" applyBorder="1" applyAlignment="1" applyProtection="1">
      <alignment horizontal="center" wrapText="1"/>
      <protection locked="0"/>
    </xf>
    <xf numFmtId="0" fontId="11" fillId="0" borderId="68" xfId="62" applyFont="1" applyBorder="1" applyAlignment="1" applyProtection="1">
      <alignment horizontal="center" textRotation="90"/>
      <protection locked="0"/>
    </xf>
    <xf numFmtId="0" fontId="11" fillId="0" borderId="69" xfId="62" applyFont="1" applyBorder="1" applyAlignment="1" applyProtection="1">
      <alignment horizontal="center" textRotation="90"/>
      <protection locked="0"/>
    </xf>
    <xf numFmtId="0" fontId="0" fillId="0" borderId="59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/>
      <protection locked="0"/>
    </xf>
    <xf numFmtId="0" fontId="0" fillId="0" borderId="72" xfId="0" applyFont="1" applyBorder="1" applyAlignment="1" applyProtection="1">
      <alignment horizontal="center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0" fontId="6" fillId="0" borderId="73" xfId="64" applyFont="1" applyBorder="1" applyProtection="1">
      <alignment horizontal="center" vertical="center"/>
      <protection locked="0"/>
    </xf>
    <xf numFmtId="0" fontId="6" fillId="0" borderId="8" xfId="64" applyFont="1" applyBorder="1" applyProtection="1">
      <alignment horizontal="center" vertical="center"/>
      <protection locked="0"/>
    </xf>
    <xf numFmtId="0" fontId="6" fillId="0" borderId="74" xfId="64" applyFont="1" applyBorder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5" borderId="71" xfId="0" applyFont="1" applyFill="1" applyBorder="1" applyAlignment="1" applyProtection="1">
      <alignment/>
      <protection locked="0"/>
    </xf>
    <xf numFmtId="0" fontId="0" fillId="35" borderId="71" xfId="0" applyFont="1" applyFill="1" applyBorder="1" applyAlignment="1" applyProtection="1">
      <alignment horizontal="center"/>
      <protection locked="0"/>
    </xf>
    <xf numFmtId="0" fontId="0" fillId="35" borderId="71" xfId="0" applyFont="1" applyFill="1" applyBorder="1" applyAlignment="1" applyProtection="1">
      <alignment horizontal="right"/>
      <protection locked="0"/>
    </xf>
    <xf numFmtId="0" fontId="0" fillId="35" borderId="38" xfId="0" applyFont="1" applyFill="1" applyBorder="1" applyAlignment="1" applyProtection="1">
      <alignment/>
      <protection locked="0"/>
    </xf>
    <xf numFmtId="0" fontId="11" fillId="0" borderId="75" xfId="49" applyFont="1" applyFill="1" applyBorder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76" xfId="0" applyFont="1" applyBorder="1" applyAlignment="1" applyProtection="1">
      <alignment/>
      <protection locked="0"/>
    </xf>
    <xf numFmtId="0" fontId="6" fillId="0" borderId="77" xfId="64" applyFont="1" applyBorder="1" applyProtection="1">
      <alignment horizontal="center" vertical="center"/>
      <protection locked="0"/>
    </xf>
    <xf numFmtId="0" fontId="6" fillId="0" borderId="46" xfId="64" applyFont="1" applyBorder="1" applyProtection="1">
      <alignment horizontal="center" vertical="center"/>
      <protection locked="0"/>
    </xf>
    <xf numFmtId="0" fontId="6" fillId="0" borderId="78" xfId="64" applyFont="1" applyBorder="1" applyProtection="1">
      <alignment horizontal="center" vertical="center"/>
      <protection locked="0"/>
    </xf>
    <xf numFmtId="49" fontId="6" fillId="0" borderId="8" xfId="64" applyNumberFormat="1" applyFont="1" applyBorder="1" applyProtection="1">
      <alignment horizontal="center" vertical="center"/>
      <protection locked="0"/>
    </xf>
    <xf numFmtId="0" fontId="6" fillId="0" borderId="79" xfId="64" applyFont="1" applyBorder="1" applyProtection="1">
      <alignment horizontal="center" vertical="center"/>
      <protection locked="0"/>
    </xf>
    <xf numFmtId="0" fontId="6" fillId="0" borderId="50" xfId="64" applyFont="1" applyBorder="1" applyProtection="1">
      <alignment horizontal="center" vertical="center"/>
      <protection locked="0"/>
    </xf>
    <xf numFmtId="0" fontId="6" fillId="0" borderId="15" xfId="64" applyFont="1" applyBorder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71" xfId="0" applyFont="1" applyBorder="1" applyAlignment="1" applyProtection="1">
      <alignment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73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74" xfId="0" applyFont="1" applyBorder="1" applyAlignment="1" applyProtection="1">
      <alignment/>
      <protection locked="0"/>
    </xf>
    <xf numFmtId="3" fontId="0" fillId="35" borderId="71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0" fontId="6" fillId="0" borderId="71" xfId="0" applyFont="1" applyBorder="1" applyAlignment="1" applyProtection="1">
      <alignment/>
      <protection locked="0"/>
    </xf>
    <xf numFmtId="0" fontId="3" fillId="0" borderId="79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6" fillId="35" borderId="71" xfId="0" applyFont="1" applyFill="1" applyBorder="1" applyAlignment="1" applyProtection="1">
      <alignment/>
      <protection locked="0"/>
    </xf>
    <xf numFmtId="0" fontId="3" fillId="0" borderId="81" xfId="0" applyFont="1" applyBorder="1" applyAlignment="1" applyProtection="1">
      <alignment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/>
      <protection locked="0"/>
    </xf>
    <xf numFmtId="0" fontId="3" fillId="0" borderId="68" xfId="0" applyFont="1" applyBorder="1" applyAlignment="1" applyProtection="1">
      <alignment/>
      <protection locked="0"/>
    </xf>
    <xf numFmtId="0" fontId="3" fillId="0" borderId="8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3" fontId="0" fillId="0" borderId="35" xfId="0" applyNumberFormat="1" applyFont="1" applyBorder="1" applyAlignment="1" applyProtection="1">
      <alignment horizontal="right"/>
      <protection/>
    </xf>
    <xf numFmtId="3" fontId="0" fillId="0" borderId="77" xfId="0" applyNumberFormat="1" applyFont="1" applyBorder="1" applyAlignment="1" applyProtection="1">
      <alignment horizontal="right"/>
      <protection/>
    </xf>
    <xf numFmtId="3" fontId="0" fillId="0" borderId="73" xfId="0" applyNumberFormat="1" applyFont="1" applyBorder="1" applyAlignment="1" applyProtection="1">
      <alignment horizontal="right"/>
      <protection/>
    </xf>
    <xf numFmtId="3" fontId="0" fillId="0" borderId="42" xfId="0" applyNumberFormat="1" applyFont="1" applyBorder="1" applyAlignment="1" applyProtection="1">
      <alignment horizontal="right"/>
      <protection/>
    </xf>
    <xf numFmtId="3" fontId="3" fillId="0" borderId="42" xfId="0" applyNumberFormat="1" applyFont="1" applyBorder="1" applyAlignment="1" applyProtection="1">
      <alignment horizontal="right"/>
      <protection/>
    </xf>
    <xf numFmtId="3" fontId="3" fillId="0" borderId="35" xfId="0" applyNumberFormat="1" applyFont="1" applyBorder="1" applyAlignment="1" applyProtection="1">
      <alignment horizontal="right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3" fillId="0" borderId="85" xfId="0" applyNumberFormat="1" applyFont="1" applyBorder="1" applyAlignment="1" applyProtection="1">
      <alignment horizontal="right"/>
      <protection/>
    </xf>
    <xf numFmtId="0" fontId="11" fillId="0" borderId="86" xfId="0" applyFont="1" applyFill="1" applyBorder="1" applyAlignment="1" applyProtection="1">
      <alignment/>
      <protection/>
    </xf>
    <xf numFmtId="0" fontId="11" fillId="0" borderId="42" xfId="0" applyFont="1" applyFill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1" fillId="0" borderId="75" xfId="0" applyFont="1" applyBorder="1" applyAlignment="1" applyProtection="1">
      <alignment/>
      <protection/>
    </xf>
    <xf numFmtId="0" fontId="6" fillId="0" borderId="42" xfId="46" applyFont="1" applyBorder="1" applyAlignment="1" applyProtection="1">
      <alignment horizontal="left" vertical="center" wrapText="1"/>
      <protection/>
    </xf>
    <xf numFmtId="0" fontId="6" fillId="0" borderId="42" xfId="46" applyFont="1" applyBorder="1" applyAlignment="1" applyProtection="1">
      <alignment horizontal="left" vertical="center"/>
      <protection/>
    </xf>
    <xf numFmtId="0" fontId="6" fillId="0" borderId="87" xfId="49" applyFont="1" applyBorder="1" applyAlignment="1" applyProtection="1">
      <alignment horizontal="left" vertical="top"/>
      <protection/>
    </xf>
    <xf numFmtId="0" fontId="11" fillId="35" borderId="28" xfId="0" applyFont="1" applyFill="1" applyBorder="1" applyAlignment="1" applyProtection="1">
      <alignment/>
      <protection/>
    </xf>
    <xf numFmtId="0" fontId="11" fillId="0" borderId="42" xfId="49" applyFont="1" applyFill="1" applyBorder="1" applyAlignment="1" applyProtection="1">
      <alignment horizontal="left" vertical="top"/>
      <protection/>
    </xf>
    <xf numFmtId="0" fontId="6" fillId="0" borderId="42" xfId="49" applyFont="1" applyFill="1" applyBorder="1" applyAlignment="1" applyProtection="1">
      <alignment horizontal="left" vertical="top"/>
      <protection/>
    </xf>
    <xf numFmtId="0" fontId="6" fillId="0" borderId="42" xfId="49" applyFont="1" applyBorder="1" applyAlignment="1" applyProtection="1">
      <alignment horizontal="left" vertical="top"/>
      <protection/>
    </xf>
    <xf numFmtId="0" fontId="6" fillId="0" borderId="42" xfId="49" applyFont="1" applyBorder="1" applyProtection="1">
      <alignment horizontal="left" vertical="center"/>
      <protection/>
    </xf>
    <xf numFmtId="0" fontId="6" fillId="0" borderId="87" xfId="49" applyFont="1" applyBorder="1" applyProtection="1">
      <alignment horizontal="left" vertical="center"/>
      <protection/>
    </xf>
    <xf numFmtId="0" fontId="11" fillId="35" borderId="42" xfId="49" applyFont="1" applyFill="1" applyBorder="1" applyProtection="1">
      <alignment horizontal="left" vertical="center"/>
      <protection/>
    </xf>
    <xf numFmtId="0" fontId="3" fillId="0" borderId="28" xfId="49" applyFont="1" applyFill="1" applyBorder="1" applyProtection="1">
      <alignment horizontal="left" vertical="center"/>
      <protection/>
    </xf>
    <xf numFmtId="0" fontId="11" fillId="0" borderId="41" xfId="0" applyFont="1" applyBorder="1" applyAlignment="1" applyProtection="1">
      <alignment/>
      <protection/>
    </xf>
    <xf numFmtId="0" fontId="3" fillId="0" borderId="88" xfId="0" applyFont="1" applyBorder="1" applyAlignment="1" applyProtection="1">
      <alignment/>
      <protection/>
    </xf>
    <xf numFmtId="0" fontId="2" fillId="0" borderId="0" xfId="72" applyFont="1" applyProtection="1">
      <alignment horizontal="center" vertical="center"/>
      <protection locked="0"/>
    </xf>
    <xf numFmtId="0" fontId="3" fillId="0" borderId="0" xfId="53" applyFont="1" applyProtection="1">
      <alignment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/>
      <protection locked="0"/>
    </xf>
    <xf numFmtId="0" fontId="0" fillId="0" borderId="0" xfId="72" applyFont="1" applyBorder="1" applyAlignment="1" applyProtection="1">
      <alignment horizontal="left" vertical="center"/>
      <protection locked="0"/>
    </xf>
    <xf numFmtId="0" fontId="0" fillId="0" borderId="43" xfId="72" applyFont="1" applyBorder="1" applyAlignment="1" applyProtection="1">
      <alignment horizontal="left" vertical="center"/>
      <protection locked="0"/>
    </xf>
    <xf numFmtId="0" fontId="0" fillId="0" borderId="89" xfId="0" applyFont="1" applyBorder="1" applyAlignment="1" applyProtection="1">
      <alignment/>
      <protection locked="0"/>
    </xf>
    <xf numFmtId="0" fontId="0" fillId="0" borderId="90" xfId="0" applyFont="1" applyBorder="1" applyAlignment="1" applyProtection="1">
      <alignment/>
      <protection locked="0"/>
    </xf>
    <xf numFmtId="0" fontId="17" fillId="0" borderId="0" xfId="76" applyFont="1" applyProtection="1">
      <alignment/>
      <protection locked="0"/>
    </xf>
    <xf numFmtId="3" fontId="17" fillId="0" borderId="91" xfId="76" applyNumberFormat="1" applyFont="1" applyBorder="1" applyAlignment="1" applyProtection="1" quotePrefix="1">
      <alignment horizontal="right"/>
      <protection locked="0"/>
    </xf>
    <xf numFmtId="3" fontId="17" fillId="0" borderId="76" xfId="76" applyNumberFormat="1" applyFont="1" applyBorder="1" applyAlignment="1" applyProtection="1" quotePrefix="1">
      <alignment horizontal="right"/>
      <protection locked="0"/>
    </xf>
    <xf numFmtId="0" fontId="2" fillId="0" borderId="0" xfId="76" applyFont="1" applyProtection="1">
      <alignment/>
      <protection locked="0"/>
    </xf>
    <xf numFmtId="3" fontId="17" fillId="0" borderId="79" xfId="76" applyNumberFormat="1" applyFont="1" applyBorder="1" applyAlignment="1" applyProtection="1" quotePrefix="1">
      <alignment horizontal="right"/>
      <protection locked="0"/>
    </xf>
    <xf numFmtId="3" fontId="17" fillId="0" borderId="15" xfId="76" applyNumberFormat="1" applyFont="1" applyBorder="1" applyAlignment="1" applyProtection="1" quotePrefix="1">
      <alignment horizontal="right"/>
      <protection locked="0"/>
    </xf>
    <xf numFmtId="3" fontId="17" fillId="0" borderId="79" xfId="76" applyNumberFormat="1" applyFont="1" applyBorder="1" applyAlignment="1" applyProtection="1">
      <alignment horizontal="right"/>
      <protection locked="0"/>
    </xf>
    <xf numFmtId="3" fontId="17" fillId="0" borderId="15" xfId="76" applyNumberFormat="1" applyFont="1" applyBorder="1" applyAlignment="1" applyProtection="1">
      <alignment horizontal="right"/>
      <protection locked="0"/>
    </xf>
    <xf numFmtId="0" fontId="17" fillId="0" borderId="0" xfId="76" applyFont="1" applyFill="1" applyProtection="1">
      <alignment/>
      <protection locked="0"/>
    </xf>
    <xf numFmtId="0" fontId="17" fillId="0" borderId="0" xfId="76" applyFont="1" applyFill="1" applyAlignment="1" applyProtection="1" quotePrefix="1">
      <alignment horizontal="center"/>
      <protection locked="0"/>
    </xf>
    <xf numFmtId="3" fontId="17" fillId="0" borderId="92" xfId="76" applyNumberFormat="1" applyFont="1" applyBorder="1" applyAlignment="1" applyProtection="1">
      <alignment horizontal="right"/>
      <protection locked="0"/>
    </xf>
    <xf numFmtId="3" fontId="17" fillId="0" borderId="93" xfId="76" applyNumberFormat="1" applyFont="1" applyBorder="1" applyAlignment="1" applyProtection="1">
      <alignment horizontal="right"/>
      <protection locked="0"/>
    </xf>
    <xf numFmtId="0" fontId="2" fillId="0" borderId="0" xfId="76" applyFont="1" applyFill="1" applyProtection="1">
      <alignment/>
      <protection locked="0"/>
    </xf>
    <xf numFmtId="0" fontId="2" fillId="0" borderId="0" xfId="76" applyFont="1" applyFill="1" applyAlignment="1" applyProtection="1" quotePrefix="1">
      <alignment horizontal="center"/>
      <protection locked="0"/>
    </xf>
    <xf numFmtId="3" fontId="17" fillId="0" borderId="77" xfId="76" applyNumberFormat="1" applyFont="1" applyBorder="1" applyAlignment="1" applyProtection="1">
      <alignment horizontal="right"/>
      <protection locked="0"/>
    </xf>
    <xf numFmtId="3" fontId="17" fillId="0" borderId="94" xfId="76" applyNumberFormat="1" applyFont="1" applyBorder="1" applyAlignment="1" applyProtection="1">
      <alignment horizontal="right"/>
      <protection locked="0"/>
    </xf>
    <xf numFmtId="0" fontId="2" fillId="0" borderId="0" xfId="76" applyFont="1" applyFill="1" applyAlignment="1" applyProtection="1" quotePrefix="1">
      <alignment horizontal="left"/>
      <protection locked="0"/>
    </xf>
    <xf numFmtId="0" fontId="2" fillId="0" borderId="0" xfId="76" applyFont="1" applyFill="1" applyAlignment="1" applyProtection="1">
      <alignment horizontal="left"/>
      <protection locked="0"/>
    </xf>
    <xf numFmtId="3" fontId="17" fillId="0" borderId="91" xfId="76" applyNumberFormat="1" applyFont="1" applyBorder="1" applyAlignment="1" applyProtection="1">
      <alignment horizontal="right"/>
      <protection locked="0"/>
    </xf>
    <xf numFmtId="3" fontId="17" fillId="0" borderId="76" xfId="76" applyNumberFormat="1" applyFont="1" applyBorder="1" applyAlignment="1" applyProtection="1">
      <alignment horizontal="right"/>
      <protection locked="0"/>
    </xf>
    <xf numFmtId="0" fontId="17" fillId="0" borderId="0" xfId="76" applyFont="1" applyFill="1" applyAlignment="1" applyProtection="1" quotePrefix="1">
      <alignment horizontal="left"/>
      <protection locked="0"/>
    </xf>
    <xf numFmtId="3" fontId="17" fillId="0" borderId="59" xfId="76" applyNumberFormat="1" applyFont="1" applyBorder="1" applyAlignment="1" applyProtection="1">
      <alignment horizontal="right"/>
      <protection locked="0"/>
    </xf>
    <xf numFmtId="164" fontId="17" fillId="0" borderId="0" xfId="76" applyNumberFormat="1" applyFont="1" applyFill="1" applyProtection="1">
      <alignment/>
      <protection locked="0"/>
    </xf>
    <xf numFmtId="3" fontId="17" fillId="0" borderId="0" xfId="76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7" fillId="0" borderId="0" xfId="76" applyFont="1" applyProtection="1">
      <alignment/>
      <protection/>
    </xf>
    <xf numFmtId="0" fontId="17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Alignment="1" applyProtection="1" quotePrefix="1">
      <alignment horizontal="left"/>
      <protection/>
    </xf>
    <xf numFmtId="0" fontId="2" fillId="0" borderId="0" xfId="76" applyFont="1" applyFill="1" applyAlignment="1" applyProtection="1">
      <alignment horizontal="left"/>
      <protection/>
    </xf>
    <xf numFmtId="0" fontId="17" fillId="0" borderId="0" xfId="76" applyFont="1" applyFill="1" applyAlignment="1" applyProtection="1" quotePrefix="1">
      <alignment horizontal="left"/>
      <protection/>
    </xf>
    <xf numFmtId="0" fontId="17" fillId="0" borderId="0" xfId="76" applyFont="1" applyFill="1" applyAlignment="1" applyProtection="1" quotePrefix="1">
      <alignment horizontal="center"/>
      <protection/>
    </xf>
    <xf numFmtId="0" fontId="2" fillId="0" borderId="0" xfId="76" applyFont="1" applyFill="1" applyAlignment="1" applyProtection="1" quotePrefix="1">
      <alignment horizontal="center"/>
      <protection/>
    </xf>
    <xf numFmtId="3" fontId="17" fillId="0" borderId="95" xfId="76" applyNumberFormat="1" applyFont="1" applyBorder="1" applyAlignment="1" applyProtection="1">
      <alignment horizontal="center"/>
      <protection/>
    </xf>
    <xf numFmtId="3" fontId="17" fillId="0" borderId="77" xfId="76" applyNumberFormat="1" applyFont="1" applyBorder="1" applyAlignment="1" applyProtection="1" quotePrefix="1">
      <alignment horizontal="center"/>
      <protection/>
    </xf>
    <xf numFmtId="3" fontId="17" fillId="0" borderId="17" xfId="76" applyNumberFormat="1" applyFont="1" applyBorder="1" applyAlignment="1" applyProtection="1">
      <alignment horizontal="center"/>
      <protection/>
    </xf>
    <xf numFmtId="3" fontId="17" fillId="0" borderId="94" xfId="76" applyNumberFormat="1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" fontId="2" fillId="0" borderId="96" xfId="76" applyNumberFormat="1" applyFont="1" applyBorder="1" applyAlignment="1" applyProtection="1">
      <alignment horizontal="right"/>
      <protection/>
    </xf>
    <xf numFmtId="3" fontId="2" fillId="0" borderId="97" xfId="76" applyNumberFormat="1" applyFont="1" applyBorder="1" applyAlignment="1" applyProtection="1">
      <alignment horizontal="right"/>
      <protection/>
    </xf>
    <xf numFmtId="3" fontId="17" fillId="0" borderId="92" xfId="76" applyNumberFormat="1" applyFont="1" applyBorder="1" applyAlignment="1" applyProtection="1">
      <alignment horizontal="right"/>
      <protection/>
    </xf>
    <xf numFmtId="3" fontId="17" fillId="0" borderId="98" xfId="76" applyNumberFormat="1" applyFont="1" applyBorder="1" applyAlignment="1" applyProtection="1">
      <alignment horizontal="right"/>
      <protection/>
    </xf>
    <xf numFmtId="3" fontId="17" fillId="0" borderId="70" xfId="76" applyNumberFormat="1" applyFont="1" applyBorder="1" applyAlignment="1" applyProtection="1">
      <alignment horizontal="right"/>
      <protection/>
    </xf>
    <xf numFmtId="3" fontId="17" fillId="0" borderId="77" xfId="76" applyNumberFormat="1" applyFont="1" applyBorder="1" applyAlignment="1" applyProtection="1">
      <alignment horizontal="right"/>
      <protection/>
    </xf>
    <xf numFmtId="3" fontId="17" fillId="0" borderId="73" xfId="76" applyNumberFormat="1" applyFont="1" applyBorder="1" applyAlignment="1" applyProtection="1">
      <alignment horizontal="right"/>
      <protection/>
    </xf>
    <xf numFmtId="3" fontId="17" fillId="0" borderId="72" xfId="76" applyNumberFormat="1" applyFont="1" applyBorder="1" applyAlignment="1" applyProtection="1">
      <alignment horizontal="right"/>
      <protection/>
    </xf>
    <xf numFmtId="3" fontId="2" fillId="0" borderId="77" xfId="76" applyNumberFormat="1" applyFont="1" applyBorder="1" applyAlignment="1" applyProtection="1">
      <alignment horizontal="right"/>
      <protection/>
    </xf>
    <xf numFmtId="3" fontId="2" fillId="0" borderId="94" xfId="76" applyNumberFormat="1" applyFont="1" applyBorder="1" applyAlignment="1" applyProtection="1">
      <alignment horizontal="right"/>
      <protection/>
    </xf>
    <xf numFmtId="3" fontId="17" fillId="0" borderId="99" xfId="76" applyNumberFormat="1" applyFont="1" applyBorder="1" applyAlignment="1" applyProtection="1">
      <alignment horizontal="right"/>
      <protection/>
    </xf>
    <xf numFmtId="3" fontId="17" fillId="0" borderId="79" xfId="76" applyNumberFormat="1" applyFont="1" applyBorder="1" applyAlignment="1" applyProtection="1">
      <alignment horizontal="right"/>
      <protection/>
    </xf>
    <xf numFmtId="3" fontId="2" fillId="0" borderId="100" xfId="76" applyNumberFormat="1" applyFont="1" applyBorder="1" applyAlignment="1" applyProtection="1">
      <alignment horizontal="right"/>
      <protection/>
    </xf>
    <xf numFmtId="3" fontId="2" fillId="0" borderId="29" xfId="76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2" fillId="0" borderId="0" xfId="79" applyFont="1" applyProtection="1">
      <alignment vertical="top"/>
      <protection/>
    </xf>
    <xf numFmtId="0" fontId="2" fillId="0" borderId="0" xfId="7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top"/>
      <protection locked="0"/>
    </xf>
    <xf numFmtId="0" fontId="0" fillId="0" borderId="43" xfId="0" applyFont="1" applyBorder="1" applyAlignment="1" applyProtection="1">
      <alignment/>
      <protection locked="0"/>
    </xf>
    <xf numFmtId="0" fontId="4" fillId="0" borderId="101" xfId="61" applyFont="1" applyBorder="1" applyProtection="1">
      <alignment horizontal="center" vertical="top" wrapText="1"/>
      <protection locked="0"/>
    </xf>
    <xf numFmtId="0" fontId="0" fillId="0" borderId="88" xfId="0" applyFont="1" applyBorder="1" applyAlignment="1" applyProtection="1">
      <alignment/>
      <protection locked="0"/>
    </xf>
    <xf numFmtId="0" fontId="4" fillId="0" borderId="66" xfId="61" applyFont="1" applyBorder="1" applyProtection="1">
      <alignment horizontal="center" vertical="top" wrapText="1"/>
      <protection locked="0"/>
    </xf>
    <xf numFmtId="0" fontId="5" fillId="0" borderId="68" xfId="62" applyFont="1" applyBorder="1" applyProtection="1">
      <alignment textRotation="90"/>
      <protection locked="0"/>
    </xf>
    <xf numFmtId="0" fontId="5" fillId="0" borderId="69" xfId="62" applyFont="1" applyBorder="1" applyProtection="1">
      <alignment textRotation="90"/>
      <protection locked="0"/>
    </xf>
    <xf numFmtId="0" fontId="2" fillId="0" borderId="102" xfId="72" applyFont="1" applyBorder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right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2" fillId="0" borderId="73" xfId="72" applyFont="1" applyBorder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/>
      <protection locked="0"/>
    </xf>
    <xf numFmtId="0" fontId="6" fillId="0" borderId="8" xfId="64" applyFont="1" applyBorder="1" applyAlignment="1" applyProtection="1">
      <alignment horizontal="centerContinuous" wrapText="1"/>
      <protection locked="0"/>
    </xf>
    <xf numFmtId="0" fontId="0" fillId="0" borderId="8" xfId="0" applyFont="1" applyBorder="1" applyAlignment="1" applyProtection="1">
      <alignment horizontal="centerContinuous"/>
      <protection locked="0"/>
    </xf>
    <xf numFmtId="0" fontId="0" fillId="0" borderId="74" xfId="0" applyFont="1" applyBorder="1" applyAlignment="1" applyProtection="1">
      <alignment horizontal="centerContinuous"/>
      <protection locked="0"/>
    </xf>
    <xf numFmtId="0" fontId="0" fillId="0" borderId="74" xfId="0" applyFont="1" applyBorder="1" applyAlignment="1" applyProtection="1">
      <alignment/>
      <protection locked="0"/>
    </xf>
    <xf numFmtId="0" fontId="6" fillId="0" borderId="42" xfId="49" applyFont="1" applyFill="1" applyBorder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3" applyFont="1" applyProtection="1">
      <alignment vertical="top"/>
      <protection/>
    </xf>
    <xf numFmtId="0" fontId="0" fillId="0" borderId="1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2" fillId="0" borderId="0" xfId="72" applyFont="1" applyProtection="1">
      <alignment horizontal="center" vertic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2" fillId="0" borderId="95" xfId="72" applyFont="1" applyBorder="1" applyProtection="1">
      <alignment horizontal="center" vertical="center"/>
      <protection/>
    </xf>
    <xf numFmtId="0" fontId="4" fillId="0" borderId="101" xfId="61" applyFont="1" applyBorder="1" applyProtection="1">
      <alignment horizontal="center" vertical="top" wrapText="1"/>
      <protection/>
    </xf>
    <xf numFmtId="0" fontId="0" fillId="0" borderId="88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2" fillId="0" borderId="100" xfId="72" applyFont="1" applyBorder="1" applyProtection="1">
      <alignment horizontal="center" vertical="center"/>
      <protection/>
    </xf>
    <xf numFmtId="0" fontId="4" fillId="0" borderId="67" xfId="61" applyFont="1" applyBorder="1" applyProtection="1">
      <alignment horizontal="center" vertical="top" wrapText="1"/>
      <protection/>
    </xf>
    <xf numFmtId="0" fontId="6" fillId="0" borderId="21" xfId="46" applyFont="1" applyBorder="1" applyAlignment="1" applyProtection="1">
      <alignment horizontal="left" vertical="center" wrapText="1"/>
      <protection/>
    </xf>
    <xf numFmtId="0" fontId="2" fillId="0" borderId="102" xfId="72" applyFont="1" applyBorder="1" applyProtection="1">
      <alignment horizontal="center" vertical="center"/>
      <protection/>
    </xf>
    <xf numFmtId="0" fontId="2" fillId="0" borderId="73" xfId="72" applyFont="1" applyBorder="1" applyProtection="1">
      <alignment horizontal="center" vertical="center"/>
      <protection/>
    </xf>
    <xf numFmtId="0" fontId="6" fillId="0" borderId="91" xfId="46" applyFont="1" applyBorder="1" applyProtection="1">
      <alignment horizontal="left" vertical="center" wrapText="1"/>
      <protection/>
    </xf>
    <xf numFmtId="0" fontId="6" fillId="0" borderId="3" xfId="46" applyFont="1" applyBorder="1" applyProtection="1">
      <alignment horizontal="left" vertical="center" wrapText="1"/>
      <protection/>
    </xf>
    <xf numFmtId="0" fontId="0" fillId="0" borderId="79" xfId="0" applyFont="1" applyBorder="1" applyAlignment="1" applyProtection="1">
      <alignment vertical="top" wrapText="1"/>
      <protection/>
    </xf>
    <xf numFmtId="0" fontId="0" fillId="0" borderId="77" xfId="0" applyFont="1" applyBorder="1" applyAlignment="1" applyProtection="1">
      <alignment/>
      <protection/>
    </xf>
    <xf numFmtId="0" fontId="0" fillId="0" borderId="91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/>
      <protection/>
    </xf>
    <xf numFmtId="0" fontId="0" fillId="0" borderId="77" xfId="0" applyFont="1" applyBorder="1" applyAlignment="1" applyProtection="1">
      <alignment vertical="top" wrapText="1"/>
      <protection/>
    </xf>
    <xf numFmtId="0" fontId="6" fillId="0" borderId="42" xfId="49" applyFont="1" applyFill="1" applyBorder="1" applyProtection="1">
      <alignment horizontal="left" vertical="center"/>
      <protection/>
    </xf>
    <xf numFmtId="1" fontId="0" fillId="0" borderId="8" xfId="0" applyNumberFormat="1" applyFont="1" applyBorder="1" applyAlignment="1" applyProtection="1">
      <alignment horizontal="righ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Continuous" vertical="top"/>
      <protection locked="0"/>
    </xf>
    <xf numFmtId="0" fontId="2" fillId="0" borderId="61" xfId="72" applyFont="1" applyBorder="1" applyProtection="1">
      <alignment horizontal="center" vertical="center"/>
      <protection locked="0"/>
    </xf>
    <xf numFmtId="0" fontId="0" fillId="0" borderId="87" xfId="0" applyFont="1" applyBorder="1" applyAlignment="1" applyProtection="1">
      <alignment/>
      <protection locked="0"/>
    </xf>
    <xf numFmtId="0" fontId="2" fillId="0" borderId="22" xfId="72" applyFont="1" applyBorder="1" applyProtection="1">
      <alignment horizontal="center" vertical="center"/>
      <protection locked="0"/>
    </xf>
    <xf numFmtId="0" fontId="2" fillId="37" borderId="81" xfId="72" applyFont="1" applyFill="1" applyBorder="1" applyProtection="1">
      <alignment horizontal="center" vertical="center"/>
      <protection locked="0"/>
    </xf>
    <xf numFmtId="0" fontId="2" fillId="0" borderId="58" xfId="72" applyFont="1" applyBorder="1" applyProtection="1">
      <alignment horizontal="center" vertical="center"/>
      <protection locked="0"/>
    </xf>
    <xf numFmtId="0" fontId="3" fillId="0" borderId="28" xfId="50" applyFont="1" applyBorder="1" applyProtection="1">
      <alignment vertical="center" wrapText="1"/>
      <protection locked="0"/>
    </xf>
    <xf numFmtId="0" fontId="2" fillId="0" borderId="0" xfId="72" applyFont="1" applyBorder="1" applyProtection="1">
      <alignment horizontal="center" vertical="center"/>
      <protection locked="0"/>
    </xf>
    <xf numFmtId="0" fontId="6" fillId="0" borderId="73" xfId="50" applyFont="1" applyBorder="1" applyProtection="1">
      <alignment vertical="center" wrapText="1"/>
      <protection locked="0"/>
    </xf>
    <xf numFmtId="0" fontId="11" fillId="0" borderId="8" xfId="72" applyFont="1" applyBorder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37" borderId="104" xfId="72" applyFont="1" applyFill="1" applyBorder="1" applyProtection="1">
      <alignment horizontal="center" vertical="center"/>
      <protection locked="0"/>
    </xf>
    <xf numFmtId="3" fontId="0" fillId="37" borderId="104" xfId="0" applyNumberFormat="1" applyFont="1" applyFill="1" applyBorder="1" applyAlignment="1" applyProtection="1">
      <alignment/>
      <protection locked="0"/>
    </xf>
    <xf numFmtId="0" fontId="0" fillId="37" borderId="104" xfId="0" applyFont="1" applyFill="1" applyBorder="1" applyAlignment="1" applyProtection="1">
      <alignment horizontal="center"/>
      <protection locked="0"/>
    </xf>
    <xf numFmtId="0" fontId="0" fillId="37" borderId="105" xfId="0" applyFont="1" applyFill="1" applyBorder="1" applyAlignment="1" applyProtection="1">
      <alignment horizontal="center"/>
      <protection locked="0"/>
    </xf>
    <xf numFmtId="0" fontId="11" fillId="0" borderId="104" xfId="72" applyFont="1" applyBorder="1" applyProtection="1">
      <alignment horizontal="center" vertical="center"/>
      <protection locked="0"/>
    </xf>
    <xf numFmtId="3" fontId="0" fillId="0" borderId="104" xfId="0" applyNumberFormat="1" applyFont="1" applyBorder="1" applyAlignment="1" applyProtection="1">
      <alignment/>
      <protection locked="0"/>
    </xf>
    <xf numFmtId="0" fontId="0" fillId="0" borderId="104" xfId="0" applyFont="1" applyBorder="1" applyAlignment="1" applyProtection="1">
      <alignment horizontal="center"/>
      <protection locked="0"/>
    </xf>
    <xf numFmtId="0" fontId="0" fillId="0" borderId="105" xfId="0" applyFont="1" applyBorder="1" applyAlignment="1" applyProtection="1">
      <alignment horizontal="center"/>
      <protection locked="0"/>
    </xf>
    <xf numFmtId="0" fontId="6" fillId="0" borderId="75" xfId="46" applyFont="1" applyBorder="1" applyProtection="1">
      <alignment horizontal="left" vertical="center" wrapText="1"/>
      <protection locked="0"/>
    </xf>
    <xf numFmtId="0" fontId="0" fillId="0" borderId="106" xfId="0" applyFont="1" applyBorder="1" applyAlignment="1" applyProtection="1">
      <alignment horizontal="center"/>
      <protection locked="0"/>
    </xf>
    <xf numFmtId="0" fontId="6" fillId="0" borderId="12" xfId="64" applyFont="1" applyBorder="1" applyAlignment="1" applyProtection="1">
      <alignment horizontal="center" vertical="center"/>
      <protection locked="0"/>
    </xf>
    <xf numFmtId="0" fontId="11" fillId="37" borderId="64" xfId="72" applyFont="1" applyFill="1" applyBorder="1" applyProtection="1">
      <alignment horizontal="center" vertical="center"/>
      <protection locked="0"/>
    </xf>
    <xf numFmtId="3" fontId="6" fillId="37" borderId="64" xfId="0" applyNumberFormat="1" applyFont="1" applyFill="1" applyBorder="1" applyAlignment="1" applyProtection="1">
      <alignment/>
      <protection locked="0"/>
    </xf>
    <xf numFmtId="0" fontId="0" fillId="37" borderId="64" xfId="0" applyFont="1" applyFill="1" applyBorder="1" applyAlignment="1" applyProtection="1">
      <alignment horizontal="center"/>
      <protection locked="0"/>
    </xf>
    <xf numFmtId="0" fontId="0" fillId="37" borderId="65" xfId="0" applyFont="1" applyFill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/>
      <protection locked="0"/>
    </xf>
    <xf numFmtId="0" fontId="3" fillId="0" borderId="85" xfId="64" applyFont="1" applyBorder="1" applyAlignment="1" applyProtection="1">
      <alignment horizontal="center" wrapText="1"/>
      <protection locked="0"/>
    </xf>
    <xf numFmtId="0" fontId="3" fillId="0" borderId="68" xfId="64" applyFont="1" applyBorder="1" applyAlignment="1" applyProtection="1">
      <alignment horizontal="center" wrapText="1"/>
      <protection locked="0"/>
    </xf>
    <xf numFmtId="0" fontId="3" fillId="0" borderId="69" xfId="64" applyFont="1" applyBorder="1" applyAlignment="1" applyProtection="1">
      <alignment horizontal="center" wrapText="1"/>
      <protection locked="0"/>
    </xf>
    <xf numFmtId="3" fontId="6" fillId="37" borderId="104" xfId="0" applyNumberFormat="1" applyFont="1" applyFill="1" applyBorder="1" applyAlignment="1" applyProtection="1">
      <alignment/>
      <protection locked="0"/>
    </xf>
    <xf numFmtId="0" fontId="6" fillId="0" borderId="107" xfId="64" applyFont="1" applyBorder="1" applyAlignment="1" applyProtection="1">
      <alignment horizontal="center" wrapText="1"/>
      <protection locked="0"/>
    </xf>
    <xf numFmtId="0" fontId="6" fillId="0" borderId="104" xfId="64" applyFont="1" applyBorder="1" applyAlignment="1" applyProtection="1">
      <alignment horizontal="center" wrapText="1"/>
      <protection locked="0"/>
    </xf>
    <xf numFmtId="0" fontId="6" fillId="0" borderId="105" xfId="64" applyFont="1" applyBorder="1" applyAlignment="1" applyProtection="1">
      <alignment horizontal="center" wrapText="1"/>
      <protection locked="0"/>
    </xf>
    <xf numFmtId="0" fontId="11" fillId="0" borderId="62" xfId="61" applyFont="1" applyBorder="1" applyProtection="1">
      <alignment horizontal="center" vertical="top" wrapText="1"/>
      <protection/>
    </xf>
    <xf numFmtId="0" fontId="4" fillId="0" borderId="63" xfId="61" applyFont="1" applyBorder="1" applyAlignment="1" applyProtection="1">
      <alignment horizontal="centerContinuous" vertical="top" wrapText="1"/>
      <protection/>
    </xf>
    <xf numFmtId="0" fontId="4" fillId="0" borderId="64" xfId="61" applyFont="1" applyBorder="1" applyAlignment="1" applyProtection="1">
      <alignment horizontal="centerContinuous" vertical="top" wrapText="1"/>
      <protection/>
    </xf>
    <xf numFmtId="0" fontId="4" fillId="0" borderId="65" xfId="61" applyFont="1" applyBorder="1" applyAlignment="1" applyProtection="1">
      <alignment horizontal="centerContinuous" vertical="top" wrapText="1"/>
      <protection/>
    </xf>
    <xf numFmtId="0" fontId="4" fillId="0" borderId="46" xfId="61" applyFont="1" applyBorder="1" applyAlignment="1" applyProtection="1">
      <alignment horizontal="center" wrapText="1"/>
      <protection/>
    </xf>
    <xf numFmtId="0" fontId="5" fillId="0" borderId="8" xfId="62" applyFont="1" applyBorder="1" applyAlignment="1" applyProtection="1">
      <alignment horizontal="center" textRotation="90"/>
      <protection/>
    </xf>
    <xf numFmtId="0" fontId="5" fillId="0" borderId="74" xfId="62" applyFont="1" applyBorder="1" applyAlignment="1" applyProtection="1">
      <alignment horizontal="center" textRotation="90"/>
      <protection/>
    </xf>
    <xf numFmtId="0" fontId="0" fillId="37" borderId="81" xfId="0" applyFont="1" applyFill="1" applyBorder="1" applyAlignment="1" applyProtection="1">
      <alignment/>
      <protection/>
    </xf>
    <xf numFmtId="0" fontId="0" fillId="37" borderId="84" xfId="0" applyFont="1" applyFill="1" applyBorder="1" applyAlignment="1" applyProtection="1">
      <alignment/>
      <protection/>
    </xf>
    <xf numFmtId="0" fontId="0" fillId="0" borderId="108" xfId="0" applyFont="1" applyBorder="1" applyAlignment="1" applyProtection="1">
      <alignment/>
      <protection/>
    </xf>
    <xf numFmtId="0" fontId="11" fillId="37" borderId="86" xfId="50" applyFont="1" applyFill="1" applyBorder="1" applyProtection="1">
      <alignment vertical="center" wrapText="1"/>
      <protection/>
    </xf>
    <xf numFmtId="0" fontId="11" fillId="0" borderId="88" xfId="50" applyFont="1" applyBorder="1" applyProtection="1">
      <alignment vertical="center" wrapText="1"/>
      <protection/>
    </xf>
    <xf numFmtId="0" fontId="6" fillId="0" borderId="73" xfId="50" applyFont="1" applyBorder="1" applyProtection="1">
      <alignment vertical="center" wrapText="1"/>
      <protection/>
    </xf>
    <xf numFmtId="0" fontId="11" fillId="0" borderId="8" xfId="72" applyFont="1" applyBorder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/>
      <protection/>
    </xf>
    <xf numFmtId="3" fontId="0" fillId="0" borderId="50" xfId="0" applyNumberFormat="1" applyFont="1" applyBorder="1" applyAlignment="1" applyProtection="1">
      <alignment/>
      <protection/>
    </xf>
    <xf numFmtId="0" fontId="6" fillId="0" borderId="91" xfId="50" applyFont="1" applyBorder="1" applyProtection="1">
      <alignment vertical="center" wrapText="1"/>
      <protection/>
    </xf>
    <xf numFmtId="0" fontId="11" fillId="37" borderId="109" xfId="50" applyFont="1" applyFill="1" applyBorder="1" applyProtection="1">
      <alignment vertical="center" wrapText="1"/>
      <protection/>
    </xf>
    <xf numFmtId="0" fontId="11" fillId="0" borderId="46" xfId="72" applyFont="1" applyBorder="1" applyProtection="1">
      <alignment horizontal="center" vertical="center"/>
      <protection/>
    </xf>
    <xf numFmtId="0" fontId="11" fillId="0" borderId="31" xfId="72" applyFont="1" applyBorder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center"/>
      <protection/>
    </xf>
    <xf numFmtId="3" fontId="6" fillId="0" borderId="50" xfId="0" applyNumberFormat="1" applyFont="1" applyBorder="1" applyAlignment="1" applyProtection="1">
      <alignment/>
      <protection/>
    </xf>
    <xf numFmtId="0" fontId="11" fillId="0" borderId="12" xfId="46" applyFont="1" applyBorder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/>
      <protection/>
    </xf>
    <xf numFmtId="0" fontId="11" fillId="37" borderId="110" xfId="50" applyFont="1" applyFill="1" applyBorder="1" applyProtection="1">
      <alignment vertical="center" wrapText="1"/>
      <protection/>
    </xf>
    <xf numFmtId="3" fontId="6" fillId="0" borderId="8" xfId="0" applyNumberFormat="1" applyFont="1" applyBorder="1" applyAlignment="1" applyProtection="1">
      <alignment/>
      <protection/>
    </xf>
    <xf numFmtId="0" fontId="6" fillId="0" borderId="74" xfId="0" applyFont="1" applyBorder="1" applyAlignment="1" applyProtection="1">
      <alignment horizontal="center"/>
      <protection/>
    </xf>
    <xf numFmtId="0" fontId="11" fillId="0" borderId="73" xfId="50" applyFont="1" applyBorder="1" applyProtection="1">
      <alignment vertical="center" wrapText="1"/>
      <protection/>
    </xf>
    <xf numFmtId="0" fontId="11" fillId="0" borderId="12" xfId="72" applyFont="1" applyBorder="1" applyProtection="1">
      <alignment horizontal="center" vertical="center"/>
      <protection/>
    </xf>
    <xf numFmtId="3" fontId="0" fillId="0" borderId="50" xfId="61" applyNumberFormat="1" applyFont="1" applyBorder="1" applyAlignment="1" applyProtection="1">
      <alignment horizontal="right" wrapText="1"/>
      <protection/>
    </xf>
    <xf numFmtId="0" fontId="6" fillId="0" borderId="20" xfId="64" applyFont="1" applyBorder="1" applyAlignment="1" applyProtection="1">
      <alignment horizontal="center" wrapText="1"/>
      <protection/>
    </xf>
    <xf numFmtId="0" fontId="6" fillId="0" borderId="12" xfId="64" applyFont="1" applyBorder="1" applyAlignment="1" applyProtection="1">
      <alignment horizontal="center" wrapText="1"/>
      <protection/>
    </xf>
    <xf numFmtId="0" fontId="6" fillId="0" borderId="106" xfId="64" applyFont="1" applyBorder="1" applyAlignment="1" applyProtection="1">
      <alignment horizontal="center" wrapText="1"/>
      <protection/>
    </xf>
    <xf numFmtId="0" fontId="11" fillId="0" borderId="83" xfId="46" applyFont="1" applyBorder="1" applyProtection="1">
      <alignment horizontal="left" vertical="center" wrapText="1"/>
      <protection/>
    </xf>
    <xf numFmtId="0" fontId="11" fillId="0" borderId="68" xfId="72" applyFont="1" applyBorder="1" applyProtection="1">
      <alignment horizontal="center" vertical="center"/>
      <protection/>
    </xf>
    <xf numFmtId="3" fontId="11" fillId="0" borderId="68" xfId="0" applyNumberFormat="1" applyFont="1" applyBorder="1" applyAlignment="1" applyProtection="1">
      <alignment/>
      <protection/>
    </xf>
    <xf numFmtId="0" fontId="11" fillId="0" borderId="111" xfId="46" applyFont="1" applyBorder="1" applyProtection="1">
      <alignment horizontal="left" vertical="center" wrapText="1"/>
      <protection/>
    </xf>
    <xf numFmtId="0" fontId="11" fillId="0" borderId="111" xfId="72" applyFont="1" applyBorder="1" applyProtection="1">
      <alignment horizontal="center" vertical="center"/>
      <protection/>
    </xf>
    <xf numFmtId="3" fontId="6" fillId="0" borderId="11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61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/>
      <protection locked="0"/>
    </xf>
    <xf numFmtId="0" fontId="2" fillId="0" borderId="66" xfId="72" applyFont="1" applyBorder="1" applyProtection="1">
      <alignment horizontal="center" vertical="center"/>
      <protection locked="0"/>
    </xf>
    <xf numFmtId="0" fontId="0" fillId="0" borderId="110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4" fillId="0" borderId="62" xfId="61" applyFont="1" applyBorder="1" applyAlignment="1" applyProtection="1">
      <alignment horizontal="center" wrapText="1"/>
      <protection locked="0"/>
    </xf>
    <xf numFmtId="0" fontId="5" fillId="0" borderId="62" xfId="62" applyFont="1" applyBorder="1" applyProtection="1">
      <alignment textRotation="90"/>
      <protection locked="0"/>
    </xf>
    <xf numFmtId="0" fontId="5" fillId="0" borderId="65" xfId="62" applyFont="1" applyBorder="1" applyProtection="1">
      <alignment textRotation="90"/>
      <protection locked="0"/>
    </xf>
    <xf numFmtId="3" fontId="3" fillId="0" borderId="46" xfId="61" applyNumberFormat="1" applyFont="1" applyBorder="1" applyAlignment="1" applyProtection="1">
      <alignment horizontal="right" wrapText="1"/>
      <protection locked="0"/>
    </xf>
    <xf numFmtId="0" fontId="5" fillId="0" borderId="8" xfId="62" applyFont="1" applyBorder="1" applyProtection="1">
      <alignment textRotation="90"/>
      <protection locked="0"/>
    </xf>
    <xf numFmtId="0" fontId="5" fillId="0" borderId="38" xfId="62" applyFont="1" applyBorder="1" applyProtection="1">
      <alignment textRotation="90"/>
      <protection locked="0"/>
    </xf>
    <xf numFmtId="0" fontId="2" fillId="0" borderId="71" xfId="72" applyFont="1" applyBorder="1" applyProtection="1">
      <alignment horizontal="center" vertical="center"/>
      <protection locked="0"/>
    </xf>
    <xf numFmtId="3" fontId="3" fillId="0" borderId="71" xfId="61" applyNumberFormat="1" applyFont="1" applyBorder="1" applyAlignment="1" applyProtection="1">
      <alignment horizontal="right" wrapText="1"/>
      <protection locked="0"/>
    </xf>
    <xf numFmtId="0" fontId="5" fillId="0" borderId="71" xfId="62" applyFont="1" applyBorder="1" applyProtection="1">
      <alignment textRotation="90"/>
      <protection locked="0"/>
    </xf>
    <xf numFmtId="3" fontId="3" fillId="0" borderId="67" xfId="61" applyNumberFormat="1" applyFont="1" applyBorder="1" applyAlignment="1" applyProtection="1">
      <alignment horizontal="right" wrapText="1"/>
      <protection locked="0"/>
    </xf>
    <xf numFmtId="0" fontId="5" fillId="0" borderId="84" xfId="62" applyFont="1" applyBorder="1" applyProtection="1">
      <alignment textRotation="90"/>
      <protection locked="0"/>
    </xf>
    <xf numFmtId="0" fontId="0" fillId="0" borderId="0" xfId="0" applyFont="1" applyBorder="1" applyAlignment="1" applyProtection="1">
      <alignment wrapText="1"/>
      <protection locked="0"/>
    </xf>
    <xf numFmtId="3" fontId="3" fillId="0" borderId="0" xfId="61" applyNumberFormat="1" applyFont="1" applyBorder="1" applyAlignment="1" applyProtection="1">
      <alignment horizontal="right" wrapText="1"/>
      <protection locked="0"/>
    </xf>
    <xf numFmtId="0" fontId="5" fillId="0" borderId="0" xfId="62" applyFont="1" applyBorder="1" applyProtection="1">
      <alignment textRotation="90"/>
      <protection locked="0"/>
    </xf>
    <xf numFmtId="0" fontId="0" fillId="0" borderId="113" xfId="0" applyFont="1" applyBorder="1" applyAlignment="1" applyProtection="1">
      <alignment/>
      <protection locked="0"/>
    </xf>
    <xf numFmtId="0" fontId="2" fillId="0" borderId="113" xfId="72" applyFont="1" applyBorder="1" applyProtection="1">
      <alignment horizontal="center" vertical="center"/>
      <protection locked="0"/>
    </xf>
    <xf numFmtId="3" fontId="3" fillId="0" borderId="113" xfId="61" applyNumberFormat="1" applyFont="1" applyBorder="1" applyAlignment="1" applyProtection="1">
      <alignment horizontal="right" wrapText="1"/>
      <protection locked="0"/>
    </xf>
    <xf numFmtId="0" fontId="5" fillId="0" borderId="113" xfId="62" applyFont="1" applyBorder="1" applyProtection="1">
      <alignment textRotation="90"/>
      <protection locked="0"/>
    </xf>
    <xf numFmtId="0" fontId="5" fillId="0" borderId="114" xfId="62" applyFont="1" applyBorder="1" applyProtection="1">
      <alignment textRotation="90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2" fillId="0" borderId="12" xfId="72" applyFont="1" applyBorder="1" applyProtection="1">
      <alignment horizontal="center" vertical="center"/>
      <protection locked="0"/>
    </xf>
    <xf numFmtId="3" fontId="3" fillId="0" borderId="12" xfId="61" applyNumberFormat="1" applyFont="1" applyBorder="1" applyAlignment="1" applyProtection="1">
      <alignment horizontal="right" wrapText="1"/>
      <protection locked="0"/>
    </xf>
    <xf numFmtId="0" fontId="5" fillId="0" borderId="43" xfId="62" applyFont="1" applyBorder="1" applyProtection="1">
      <alignment textRotation="90"/>
      <protection locked="0"/>
    </xf>
    <xf numFmtId="0" fontId="0" fillId="0" borderId="22" xfId="0" applyFont="1" applyBorder="1" applyAlignment="1" applyProtection="1">
      <alignment/>
      <protection locked="0"/>
    </xf>
    <xf numFmtId="0" fontId="5" fillId="0" borderId="21" xfId="62" applyFont="1" applyBorder="1" applyProtection="1">
      <alignment textRotation="90"/>
      <protection locked="0"/>
    </xf>
    <xf numFmtId="0" fontId="5" fillId="0" borderId="115" xfId="62" applyFont="1" applyBorder="1" applyProtection="1">
      <alignment textRotation="90"/>
      <protection locked="0"/>
    </xf>
    <xf numFmtId="3" fontId="3" fillId="0" borderId="50" xfId="61" applyNumberFormat="1" applyFont="1" applyBorder="1" applyAlignment="1" applyProtection="1">
      <alignment horizontal="right" wrapText="1"/>
      <protection locked="0"/>
    </xf>
    <xf numFmtId="0" fontId="0" fillId="0" borderId="35" xfId="0" applyFont="1" applyBorder="1" applyAlignment="1" applyProtection="1">
      <alignment/>
      <protection locked="0"/>
    </xf>
    <xf numFmtId="3" fontId="3" fillId="0" borderId="8" xfId="61" applyNumberFormat="1" applyFont="1" applyBorder="1" applyAlignment="1" applyProtection="1">
      <alignment horizontal="right" wrapText="1"/>
      <protection locked="0"/>
    </xf>
    <xf numFmtId="0" fontId="5" fillId="0" borderId="116" xfId="62" applyFont="1" applyBorder="1" applyProtection="1">
      <alignment textRotation="90"/>
      <protection locked="0"/>
    </xf>
    <xf numFmtId="0" fontId="0" fillId="0" borderId="117" xfId="0" applyFont="1" applyBorder="1" applyAlignment="1" applyProtection="1">
      <alignment/>
      <protection locked="0"/>
    </xf>
    <xf numFmtId="0" fontId="2" fillId="0" borderId="56" xfId="72" applyFont="1" applyBorder="1" applyProtection="1">
      <alignment horizontal="center" vertical="center"/>
      <protection locked="0"/>
    </xf>
    <xf numFmtId="0" fontId="4" fillId="0" borderId="56" xfId="61" applyFont="1" applyBorder="1" applyAlignment="1" applyProtection="1">
      <alignment horizontal="center" wrapText="1"/>
      <protection locked="0"/>
    </xf>
    <xf numFmtId="0" fontId="5" fillId="0" borderId="24" xfId="62" applyFont="1" applyBorder="1" applyProtection="1">
      <alignment textRotation="90"/>
      <protection locked="0"/>
    </xf>
    <xf numFmtId="0" fontId="5" fillId="0" borderId="27" xfId="62" applyFont="1" applyBorder="1" applyProtection="1">
      <alignment textRotation="90"/>
      <protection locked="0"/>
    </xf>
    <xf numFmtId="0" fontId="4" fillId="0" borderId="0" xfId="6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 vertical="top"/>
      <protection/>
    </xf>
    <xf numFmtId="0" fontId="12" fillId="0" borderId="0" xfId="0" applyFont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12" fillId="0" borderId="41" xfId="0" applyFont="1" applyBorder="1" applyAlignment="1" applyProtection="1">
      <alignment/>
      <protection/>
    </xf>
    <xf numFmtId="0" fontId="4" fillId="0" borderId="67" xfId="61" applyFont="1" applyBorder="1" applyAlignment="1" applyProtection="1">
      <alignment horizontal="center" wrapText="1"/>
      <protection/>
    </xf>
    <xf numFmtId="0" fontId="5" fillId="0" borderId="68" xfId="62" applyFont="1" applyBorder="1" applyProtection="1">
      <alignment textRotation="90"/>
      <protection/>
    </xf>
    <xf numFmtId="0" fontId="5" fillId="0" borderId="69" xfId="62" applyFont="1" applyBorder="1" applyProtection="1">
      <alignment textRotation="90"/>
      <protection/>
    </xf>
    <xf numFmtId="0" fontId="0" fillId="0" borderId="87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" fillId="0" borderId="77" xfId="72" applyFont="1" applyBorder="1" applyProtection="1">
      <alignment horizontal="center" vertical="center"/>
      <protection/>
    </xf>
    <xf numFmtId="0" fontId="0" fillId="0" borderId="87" xfId="0" applyFont="1" applyBorder="1" applyAlignment="1" applyProtection="1">
      <alignment wrapText="1"/>
      <protection/>
    </xf>
    <xf numFmtId="3" fontId="3" fillId="0" borderId="46" xfId="61" applyNumberFormat="1" applyFont="1" applyBorder="1" applyAlignment="1" applyProtection="1">
      <alignment horizontal="right" wrapText="1"/>
      <protection/>
    </xf>
    <xf numFmtId="0" fontId="3" fillId="0" borderId="87" xfId="0" applyFont="1" applyBorder="1" applyAlignment="1" applyProtection="1">
      <alignment/>
      <protection/>
    </xf>
    <xf numFmtId="0" fontId="6" fillId="0" borderId="8" xfId="64" applyFont="1" applyBorder="1" applyProtection="1">
      <alignment horizontal="center" vertical="center"/>
      <protection/>
    </xf>
    <xf numFmtId="0" fontId="6" fillId="0" borderId="74" xfId="64" applyFont="1" applyBorder="1" applyProtection="1">
      <alignment horizontal="center" vertical="center"/>
      <protection/>
    </xf>
    <xf numFmtId="0" fontId="0" fillId="0" borderId="88" xfId="0" applyFont="1" applyBorder="1" applyAlignment="1" applyProtection="1">
      <alignment wrapText="1"/>
      <protection/>
    </xf>
    <xf numFmtId="0" fontId="3" fillId="0" borderId="118" xfId="0" applyFont="1" applyBorder="1" applyAlignment="1" applyProtection="1">
      <alignment wrapText="1"/>
      <protection/>
    </xf>
    <xf numFmtId="0" fontId="0" fillId="0" borderId="119" xfId="0" applyFont="1" applyBorder="1" applyAlignment="1" applyProtection="1">
      <alignment wrapText="1"/>
      <protection/>
    </xf>
    <xf numFmtId="0" fontId="2" fillId="0" borderId="46" xfId="72" applyFont="1" applyBorder="1" applyProtection="1">
      <alignment horizontal="center" vertical="center"/>
      <protection/>
    </xf>
    <xf numFmtId="0" fontId="0" fillId="0" borderId="18" xfId="0" applyFont="1" applyBorder="1" applyAlignment="1" applyProtection="1">
      <alignment wrapText="1"/>
      <protection/>
    </xf>
    <xf numFmtId="0" fontId="2" fillId="0" borderId="50" xfId="72" applyFont="1" applyBorder="1" applyProtection="1">
      <alignment horizontal="center" vertical="center"/>
      <protection/>
    </xf>
    <xf numFmtId="0" fontId="0" fillId="0" borderId="34" xfId="0" applyFont="1" applyBorder="1" applyAlignment="1" applyProtection="1">
      <alignment wrapText="1"/>
      <protection/>
    </xf>
    <xf numFmtId="0" fontId="2" fillId="0" borderId="8" xfId="72" applyFont="1" applyBorder="1" applyProtection="1">
      <alignment horizontal="center" vertical="center"/>
      <protection/>
    </xf>
    <xf numFmtId="3" fontId="3" fillId="0" borderId="50" xfId="61" applyNumberFormat="1" applyFont="1" applyBorder="1" applyAlignment="1" applyProtection="1">
      <alignment horizontal="right" wrapText="1"/>
      <protection/>
    </xf>
    <xf numFmtId="0" fontId="5" fillId="0" borderId="59" xfId="62" applyFont="1" applyBorder="1" applyProtection="1">
      <alignment textRotation="90"/>
      <protection locked="0"/>
    </xf>
    <xf numFmtId="0" fontId="0" fillId="0" borderId="56" xfId="0" applyFont="1" applyBorder="1" applyAlignment="1" applyProtection="1">
      <alignment/>
      <protection locked="0"/>
    </xf>
    <xf numFmtId="0" fontId="3" fillId="0" borderId="0" xfId="53" applyFont="1" applyAlignment="1" applyProtection="1">
      <alignment horizontal="centerContinuous" vertical="top"/>
      <protection locked="0"/>
    </xf>
    <xf numFmtId="0" fontId="0" fillId="0" borderId="28" xfId="0" applyFont="1" applyBorder="1" applyAlignment="1" applyProtection="1">
      <alignment/>
      <protection locked="0"/>
    </xf>
    <xf numFmtId="0" fontId="2" fillId="0" borderId="31" xfId="72" applyFont="1" applyBorder="1" applyProtection="1">
      <alignment horizontal="center" vertical="center"/>
      <protection locked="0"/>
    </xf>
    <xf numFmtId="0" fontId="4" fillId="0" borderId="64" xfId="61" applyFont="1" applyBorder="1" applyAlignment="1" applyProtection="1">
      <alignment horizontal="center" wrapText="1"/>
      <protection locked="0"/>
    </xf>
    <xf numFmtId="0" fontId="5" fillId="0" borderId="64" xfId="62" applyFont="1" applyBorder="1" applyProtection="1">
      <alignment textRotation="90"/>
      <protection locked="0"/>
    </xf>
    <xf numFmtId="0" fontId="4" fillId="0" borderId="71" xfId="61" applyFont="1" applyBorder="1" applyAlignment="1" applyProtection="1">
      <alignment horizontal="center" wrapText="1"/>
      <protection locked="0"/>
    </xf>
    <xf numFmtId="3" fontId="4" fillId="0" borderId="46" xfId="61" applyNumberFormat="1" applyFont="1" applyBorder="1" applyAlignment="1" applyProtection="1">
      <alignment horizontal="right" wrapText="1"/>
      <protection locked="0"/>
    </xf>
    <xf numFmtId="3" fontId="5" fillId="0" borderId="8" xfId="62" applyNumberFormat="1" applyFont="1" applyBorder="1" applyAlignment="1" applyProtection="1">
      <alignment horizontal="right" textRotation="90"/>
      <protection locked="0"/>
    </xf>
    <xf numFmtId="3" fontId="5" fillId="0" borderId="38" xfId="62" applyNumberFormat="1" applyFont="1" applyBorder="1" applyAlignment="1" applyProtection="1">
      <alignment horizontal="right" textRotation="90"/>
      <protection locked="0"/>
    </xf>
    <xf numFmtId="0" fontId="6" fillId="0" borderId="0" xfId="0" applyFont="1" applyAlignment="1" applyProtection="1">
      <alignment/>
      <protection locked="0"/>
    </xf>
    <xf numFmtId="3" fontId="5" fillId="0" borderId="12" xfId="62" applyNumberFormat="1" applyFont="1" applyBorder="1" applyAlignment="1" applyProtection="1">
      <alignment horizontal="right" textRotation="90"/>
      <protection locked="0"/>
    </xf>
    <xf numFmtId="3" fontId="5" fillId="0" borderId="76" xfId="62" applyNumberFormat="1" applyFont="1" applyBorder="1" applyAlignment="1" applyProtection="1">
      <alignment horizontal="right" textRotation="90"/>
      <protection locked="0"/>
    </xf>
    <xf numFmtId="3" fontId="5" fillId="0" borderId="67" xfId="62" applyNumberFormat="1" applyFont="1" applyBorder="1" applyAlignment="1" applyProtection="1">
      <alignment horizontal="right" textRotation="90"/>
      <protection locked="0"/>
    </xf>
    <xf numFmtId="3" fontId="5" fillId="0" borderId="108" xfId="62" applyNumberFormat="1" applyFont="1" applyBorder="1" applyAlignment="1" applyProtection="1">
      <alignment horizontal="right" textRotation="90"/>
      <protection locked="0"/>
    </xf>
    <xf numFmtId="3" fontId="4" fillId="0" borderId="0" xfId="61" applyNumberFormat="1" applyFont="1" applyBorder="1" applyAlignment="1" applyProtection="1">
      <alignment horizontal="right" wrapText="1"/>
      <protection locked="0"/>
    </xf>
    <xf numFmtId="3" fontId="5" fillId="0" borderId="0" xfId="62" applyNumberFormat="1" applyFont="1" applyBorder="1" applyAlignment="1" applyProtection="1">
      <alignment horizontal="right" textRotation="90"/>
      <protection locked="0"/>
    </xf>
    <xf numFmtId="3" fontId="5" fillId="0" borderId="15" xfId="62" applyNumberFormat="1" applyFont="1" applyBorder="1" applyAlignment="1" applyProtection="1">
      <alignment horizontal="right" textRotation="90"/>
      <protection locked="0"/>
    </xf>
    <xf numFmtId="3" fontId="4" fillId="0" borderId="64" xfId="61" applyNumberFormat="1" applyFont="1" applyBorder="1" applyAlignment="1" applyProtection="1">
      <alignment horizontal="right" wrapText="1"/>
      <protection locked="0"/>
    </xf>
    <xf numFmtId="3" fontId="5" fillId="0" borderId="64" xfId="62" applyNumberFormat="1" applyFont="1" applyBorder="1" applyAlignment="1" applyProtection="1">
      <alignment horizontal="right" textRotation="90"/>
      <protection locked="0"/>
    </xf>
    <xf numFmtId="3" fontId="5" fillId="0" borderId="65" xfId="62" applyNumberFormat="1" applyFont="1" applyBorder="1" applyAlignment="1" applyProtection="1">
      <alignment horizontal="right" textRotation="90"/>
      <protection locked="0"/>
    </xf>
    <xf numFmtId="3" fontId="5" fillId="0" borderId="46" xfId="62" applyNumberFormat="1" applyFont="1" applyBorder="1" applyAlignment="1" applyProtection="1">
      <alignment horizontal="right" textRotation="90"/>
      <protection locked="0"/>
    </xf>
    <xf numFmtId="3" fontId="5" fillId="0" borderId="94" xfId="62" applyNumberFormat="1" applyFont="1" applyBorder="1" applyAlignment="1" applyProtection="1">
      <alignment horizontal="right" textRotation="90"/>
      <protection locked="0"/>
    </xf>
    <xf numFmtId="3" fontId="4" fillId="0" borderId="71" xfId="61" applyNumberFormat="1" applyFont="1" applyBorder="1" applyAlignment="1" applyProtection="1">
      <alignment horizontal="right" wrapText="1"/>
      <protection locked="0"/>
    </xf>
    <xf numFmtId="3" fontId="5" fillId="0" borderId="71" xfId="62" applyNumberFormat="1" applyFont="1" applyBorder="1" applyAlignment="1" applyProtection="1">
      <alignment horizontal="right" textRotation="90"/>
      <protection locked="0"/>
    </xf>
    <xf numFmtId="3" fontId="5" fillId="0" borderId="68" xfId="62" applyNumberFormat="1" applyFont="1" applyBorder="1" applyAlignment="1" applyProtection="1">
      <alignment horizontal="right" textRotation="90"/>
      <protection locked="0"/>
    </xf>
    <xf numFmtId="3" fontId="5" fillId="0" borderId="84" xfId="62" applyNumberFormat="1" applyFont="1" applyBorder="1" applyAlignment="1" applyProtection="1">
      <alignment horizontal="right" textRotation="90"/>
      <protection locked="0"/>
    </xf>
    <xf numFmtId="0" fontId="3" fillId="0" borderId="59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4" fillId="0" borderId="50" xfId="61" applyFont="1" applyBorder="1" applyAlignment="1" applyProtection="1">
      <alignment horizontal="center" wrapText="1"/>
      <protection/>
    </xf>
    <xf numFmtId="0" fontId="5" fillId="0" borderId="12" xfId="62" applyFont="1" applyBorder="1" applyProtection="1">
      <alignment textRotation="90"/>
      <protection/>
    </xf>
    <xf numFmtId="0" fontId="5" fillId="0" borderId="106" xfId="62" applyFont="1" applyBorder="1" applyProtection="1">
      <alignment textRotation="90"/>
      <protection/>
    </xf>
    <xf numFmtId="0" fontId="3" fillId="0" borderId="110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2" fillId="0" borderId="64" xfId="72" applyFont="1" applyBorder="1" applyProtection="1">
      <alignment horizontal="center" vertical="center"/>
      <protection/>
    </xf>
    <xf numFmtId="0" fontId="0" fillId="0" borderId="71" xfId="0" applyFont="1" applyBorder="1" applyAlignment="1" applyProtection="1">
      <alignment/>
      <protection/>
    </xf>
    <xf numFmtId="0" fontId="2" fillId="0" borderId="71" xfId="72" applyFont="1" applyBorder="1" applyProtection="1">
      <alignment horizontal="center" vertical="center"/>
      <protection/>
    </xf>
    <xf numFmtId="49" fontId="2" fillId="0" borderId="77" xfId="72" applyNumberFormat="1" applyFont="1" applyBorder="1" applyProtection="1">
      <alignment horizontal="center" vertical="center"/>
      <protection/>
    </xf>
    <xf numFmtId="0" fontId="3" fillId="0" borderId="28" xfId="0" applyFont="1" applyBorder="1" applyAlignment="1" applyProtection="1">
      <alignment/>
      <protection/>
    </xf>
    <xf numFmtId="0" fontId="2" fillId="0" borderId="0" xfId="72" applyFont="1" applyBorder="1" applyProtection="1">
      <alignment horizontal="center" vertical="center"/>
      <protection/>
    </xf>
    <xf numFmtId="3" fontId="4" fillId="0" borderId="67" xfId="61" applyNumberFormat="1" applyFont="1" applyBorder="1" applyAlignment="1" applyProtection="1">
      <alignment horizontal="right" wrapText="1"/>
      <protection/>
    </xf>
    <xf numFmtId="3" fontId="4" fillId="0" borderId="46" xfId="61" applyNumberFormat="1" applyFont="1" applyBorder="1" applyAlignment="1" applyProtection="1">
      <alignment horizontal="right" wrapText="1"/>
      <protection/>
    </xf>
    <xf numFmtId="3" fontId="5" fillId="0" borderId="46" xfId="62" applyNumberFormat="1" applyFont="1" applyBorder="1" applyAlignment="1" applyProtection="1">
      <alignment horizontal="right" wrapText="1"/>
      <protection/>
    </xf>
    <xf numFmtId="0" fontId="5" fillId="0" borderId="15" xfId="62" applyFont="1" applyBorder="1" applyProtection="1">
      <alignment textRotation="90"/>
      <protection locked="0"/>
    </xf>
    <xf numFmtId="0" fontId="6" fillId="0" borderId="107" xfId="64" applyFont="1" applyBorder="1" applyAlignment="1" applyProtection="1">
      <alignment horizontal="centerContinuous" wrapText="1"/>
      <protection locked="0"/>
    </xf>
    <xf numFmtId="0" fontId="0" fillId="0" borderId="104" xfId="0" applyFont="1" applyBorder="1" applyAlignment="1" applyProtection="1">
      <alignment horizontal="centerContinuous"/>
      <protection locked="0"/>
    </xf>
    <xf numFmtId="0" fontId="0" fillId="0" borderId="105" xfId="0" applyFont="1" applyBorder="1" applyAlignment="1" applyProtection="1">
      <alignment horizontal="centerContinuous"/>
      <protection locked="0"/>
    </xf>
    <xf numFmtId="0" fontId="0" fillId="0" borderId="38" xfId="0" applyFont="1" applyBorder="1" applyAlignment="1" applyProtection="1">
      <alignment/>
      <protection/>
    </xf>
    <xf numFmtId="49" fontId="6" fillId="0" borderId="74" xfId="64" applyNumberFormat="1" applyFont="1" applyBorder="1" applyProtection="1">
      <alignment horizontal="center" vertical="center"/>
      <protection/>
    </xf>
    <xf numFmtId="0" fontId="3" fillId="0" borderId="109" xfId="0" applyFont="1" applyBorder="1" applyAlignment="1" applyProtection="1">
      <alignment/>
      <protection/>
    </xf>
    <xf numFmtId="0" fontId="2" fillId="0" borderId="111" xfId="72" applyFont="1" applyBorder="1" applyProtection="1">
      <alignment horizontal="center" vertical="center"/>
      <protection/>
    </xf>
    <xf numFmtId="3" fontId="4" fillId="0" borderId="112" xfId="61" applyNumberFormat="1" applyFont="1" applyBorder="1" applyAlignment="1" applyProtection="1">
      <alignment horizontal="right" wrapText="1"/>
      <protection/>
    </xf>
    <xf numFmtId="0" fontId="0" fillId="0" borderId="104" xfId="0" applyFont="1" applyBorder="1" applyAlignment="1" applyProtection="1">
      <alignment/>
      <protection/>
    </xf>
    <xf numFmtId="0" fontId="0" fillId="0" borderId="10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2" fillId="0" borderId="73" xfId="0" applyFont="1" applyBorder="1" applyAlignment="1" applyProtection="1">
      <alignment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73" xfId="0" applyFont="1" applyBorder="1" applyAlignment="1" applyProtection="1">
      <alignment horizontal="center"/>
      <protection locked="0"/>
    </xf>
    <xf numFmtId="0" fontId="12" fillId="0" borderId="8" xfId="61" applyFont="1" applyBorder="1" applyProtection="1">
      <alignment horizontal="center" vertical="top" wrapText="1"/>
      <protection locked="0"/>
    </xf>
    <xf numFmtId="0" fontId="13" fillId="0" borderId="77" xfId="0" applyFont="1" applyBorder="1" applyAlignment="1" applyProtection="1">
      <alignment/>
      <protection locked="0"/>
    </xf>
    <xf numFmtId="0" fontId="12" fillId="0" borderId="46" xfId="0" applyFont="1" applyBorder="1" applyAlignment="1" applyProtection="1">
      <alignment horizontal="center"/>
      <protection locked="0"/>
    </xf>
    <xf numFmtId="3" fontId="13" fillId="0" borderId="46" xfId="0" applyNumberFormat="1" applyFont="1" applyBorder="1" applyAlignment="1" applyProtection="1">
      <alignment horizontal="right"/>
      <protection locked="0"/>
    </xf>
    <xf numFmtId="9" fontId="13" fillId="0" borderId="46" xfId="0" applyNumberFormat="1" applyFont="1" applyBorder="1" applyAlignment="1" applyProtection="1">
      <alignment horizontal="right"/>
      <protection locked="0"/>
    </xf>
    <xf numFmtId="0" fontId="13" fillId="0" borderId="87" xfId="0" applyFont="1" applyBorder="1" applyAlignment="1" applyProtection="1">
      <alignment/>
      <protection locked="0"/>
    </xf>
    <xf numFmtId="3" fontId="13" fillId="38" borderId="14" xfId="0" applyNumberFormat="1" applyFont="1" applyFill="1" applyBorder="1" applyAlignment="1" applyProtection="1">
      <alignment horizontal="right"/>
      <protection locked="0"/>
    </xf>
    <xf numFmtId="0" fontId="13" fillId="38" borderId="14" xfId="0" applyFont="1" applyFill="1" applyBorder="1" applyAlignment="1" applyProtection="1">
      <alignment horizontal="right"/>
      <protection locked="0"/>
    </xf>
    <xf numFmtId="0" fontId="13" fillId="38" borderId="20" xfId="0" applyFont="1" applyFill="1" applyBorder="1" applyAlignment="1" applyProtection="1">
      <alignment horizontal="right"/>
      <protection locked="0"/>
    </xf>
    <xf numFmtId="3" fontId="13" fillId="38" borderId="0" xfId="0" applyNumberFormat="1" applyFont="1" applyFill="1" applyBorder="1" applyAlignment="1" applyProtection="1">
      <alignment horizontal="right"/>
      <protection locked="0"/>
    </xf>
    <xf numFmtId="0" fontId="13" fillId="38" borderId="0" xfId="0" applyFont="1" applyFill="1" applyBorder="1" applyAlignment="1" applyProtection="1">
      <alignment horizontal="right"/>
      <protection locked="0"/>
    </xf>
    <xf numFmtId="0" fontId="13" fillId="38" borderId="31" xfId="0" applyFont="1" applyFill="1" applyBorder="1" applyAlignment="1" applyProtection="1">
      <alignment horizontal="right"/>
      <protection locked="0"/>
    </xf>
    <xf numFmtId="0" fontId="12" fillId="0" borderId="87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 horizontal="center"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38" borderId="14" xfId="0" applyNumberFormat="1" applyFont="1" applyFill="1" applyBorder="1" applyAlignment="1" applyProtection="1">
      <alignment/>
      <protection locked="0"/>
    </xf>
    <xf numFmtId="3" fontId="13" fillId="38" borderId="0" xfId="0" applyNumberFormat="1" applyFont="1" applyFill="1" applyBorder="1" applyAlignment="1" applyProtection="1">
      <alignment/>
      <protection locked="0"/>
    </xf>
    <xf numFmtId="0" fontId="13" fillId="38" borderId="0" xfId="0" applyFont="1" applyFill="1" applyBorder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3" fontId="13" fillId="0" borderId="21" xfId="46" applyNumberFormat="1" applyFont="1" applyBorder="1" applyAlignment="1" applyProtection="1">
      <alignment horizontal="right" vertical="center" wrapText="1"/>
      <protection locked="0"/>
    </xf>
    <xf numFmtId="3" fontId="13" fillId="38" borderId="21" xfId="0" applyNumberFormat="1" applyFont="1" applyFill="1" applyBorder="1" applyAlignment="1" applyProtection="1">
      <alignment/>
      <protection locked="0"/>
    </xf>
    <xf numFmtId="0" fontId="13" fillId="38" borderId="21" xfId="0" applyFont="1" applyFill="1" applyBorder="1" applyAlignment="1" applyProtection="1">
      <alignment/>
      <protection locked="0"/>
    </xf>
    <xf numFmtId="0" fontId="13" fillId="0" borderId="88" xfId="0" applyFont="1" applyBorder="1" applyAlignment="1" applyProtection="1">
      <alignment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/>
      <protection locked="0"/>
    </xf>
    <xf numFmtId="0" fontId="12" fillId="0" borderId="67" xfId="61" applyFont="1" applyBorder="1" applyProtection="1">
      <alignment horizontal="center" vertical="top" wrapText="1"/>
      <protection locked="0"/>
    </xf>
    <xf numFmtId="0" fontId="13" fillId="0" borderId="0" xfId="49" applyFont="1" applyBorder="1" applyProtection="1">
      <alignment horizontal="left" vertical="center"/>
      <protection locked="0"/>
    </xf>
    <xf numFmtId="0" fontId="13" fillId="0" borderId="0" xfId="49" applyFont="1" applyBorder="1" applyAlignment="1" applyProtection="1">
      <alignment horizontal="center" vertical="center"/>
      <protection locked="0"/>
    </xf>
    <xf numFmtId="0" fontId="13" fillId="0" borderId="0" xfId="49" applyFont="1" applyBorder="1" applyAlignment="1" applyProtection="1">
      <alignment horizontal="centerContinuous" vertical="top"/>
      <protection locked="0"/>
    </xf>
    <xf numFmtId="0" fontId="6" fillId="0" borderId="0" xfId="49" applyFont="1" applyBorder="1" applyProtection="1">
      <alignment horizontal="left" vertical="center"/>
      <protection locked="0"/>
    </xf>
    <xf numFmtId="0" fontId="6" fillId="0" borderId="0" xfId="49" applyFont="1" applyBorder="1" applyAlignment="1" applyProtection="1">
      <alignment horizontal="center" vertical="center"/>
      <protection locked="0"/>
    </xf>
    <xf numFmtId="0" fontId="6" fillId="0" borderId="0" xfId="49" applyFont="1" applyBorder="1" applyAlignment="1" applyProtection="1">
      <alignment horizontal="centerContinuous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12" fillId="0" borderId="102" xfId="0" applyFont="1" applyBorder="1" applyAlignment="1" applyProtection="1">
      <alignment vertic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101" xfId="6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top" wrapText="1"/>
      <protection/>
    </xf>
    <xf numFmtId="0" fontId="12" fillId="0" borderId="8" xfId="0" applyFont="1" applyBorder="1" applyAlignment="1" applyProtection="1">
      <alignment wrapText="1"/>
      <protection/>
    </xf>
    <xf numFmtId="0" fontId="13" fillId="0" borderId="77" xfId="0" applyFont="1" applyBorder="1" applyAlignment="1" applyProtection="1">
      <alignment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87" xfId="0" applyFont="1" applyBorder="1" applyAlignment="1" applyProtection="1">
      <alignment/>
      <protection/>
    </xf>
    <xf numFmtId="3" fontId="12" fillId="0" borderId="8" xfId="0" applyNumberFormat="1" applyFont="1" applyBorder="1" applyAlignment="1" applyProtection="1">
      <alignment horizontal="right"/>
      <protection/>
    </xf>
    <xf numFmtId="9" fontId="13" fillId="0" borderId="46" xfId="0" applyNumberFormat="1" applyFont="1" applyBorder="1" applyAlignment="1" applyProtection="1">
      <alignment horizontal="right"/>
      <protection/>
    </xf>
    <xf numFmtId="3" fontId="12" fillId="0" borderId="46" xfId="61" applyNumberFormat="1" applyFont="1" applyBorder="1" applyAlignment="1" applyProtection="1">
      <alignment horizontal="right" vertical="top" wrapText="1"/>
      <protection/>
    </xf>
    <xf numFmtId="0" fontId="12" fillId="38" borderId="14" xfId="61" applyFont="1" applyFill="1" applyBorder="1" applyProtection="1">
      <alignment horizontal="center" vertical="top" wrapText="1"/>
      <protection/>
    </xf>
    <xf numFmtId="0" fontId="12" fillId="38" borderId="21" xfId="61" applyFont="1" applyFill="1" applyBorder="1" applyProtection="1">
      <alignment horizontal="center" vertical="top" wrapText="1"/>
      <protection/>
    </xf>
    <xf numFmtId="0" fontId="13" fillId="0" borderId="0" xfId="49" applyFont="1" applyBorder="1" applyProtection="1">
      <alignment horizontal="left" vertical="center"/>
      <protection/>
    </xf>
    <xf numFmtId="0" fontId="4" fillId="0" borderId="14" xfId="0" applyFont="1" applyBorder="1" applyAlignment="1" applyProtection="1">
      <alignment horizontal="right"/>
      <protection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10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2" fillId="0" borderId="88" xfId="0" applyFont="1" applyBorder="1" applyAlignment="1" applyProtection="1">
      <alignment/>
      <protection locked="0"/>
    </xf>
    <xf numFmtId="0" fontId="12" fillId="0" borderId="58" xfId="0" applyFont="1" applyBorder="1" applyAlignment="1" applyProtection="1">
      <alignment/>
      <protection locked="0"/>
    </xf>
    <xf numFmtId="0" fontId="12" fillId="0" borderId="66" xfId="0" applyFont="1" applyBorder="1" applyAlignment="1" applyProtection="1">
      <alignment/>
      <protection locked="0"/>
    </xf>
    <xf numFmtId="0" fontId="12" fillId="0" borderId="67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/>
      <protection locked="0"/>
    </xf>
    <xf numFmtId="0" fontId="12" fillId="0" borderId="109" xfId="0" applyFont="1" applyBorder="1" applyAlignment="1" applyProtection="1">
      <alignment horizontal="center"/>
      <protection locked="0"/>
    </xf>
    <xf numFmtId="0" fontId="12" fillId="0" borderId="104" xfId="0" applyFont="1" applyBorder="1" applyAlignment="1" applyProtection="1">
      <alignment horizontal="center"/>
      <protection locked="0"/>
    </xf>
    <xf numFmtId="0" fontId="12" fillId="0" borderId="120" xfId="0" applyFont="1" applyBorder="1" applyAlignment="1" applyProtection="1">
      <alignment horizontal="center"/>
      <protection locked="0"/>
    </xf>
    <xf numFmtId="0" fontId="12" fillId="0" borderId="112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/>
      <protection locked="0"/>
    </xf>
    <xf numFmtId="3" fontId="12" fillId="0" borderId="46" xfId="0" applyNumberFormat="1" applyFont="1" applyBorder="1" applyAlignment="1" applyProtection="1">
      <alignment horizontal="right"/>
      <protection locked="0"/>
    </xf>
    <xf numFmtId="3" fontId="13" fillId="0" borderId="121" xfId="0" applyNumberFormat="1" applyFont="1" applyBorder="1" applyAlignment="1" applyProtection="1">
      <alignment horizontal="right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12" fillId="0" borderId="50" xfId="0" applyFont="1" applyBorder="1" applyAlignment="1" applyProtection="1">
      <alignment horizontal="center"/>
      <protection locked="0"/>
    </xf>
    <xf numFmtId="3" fontId="12" fillId="0" borderId="50" xfId="0" applyNumberFormat="1" applyFont="1" applyBorder="1" applyAlignment="1" applyProtection="1">
      <alignment horizontal="right"/>
      <protection locked="0"/>
    </xf>
    <xf numFmtId="3" fontId="13" fillId="0" borderId="122" xfId="0" applyNumberFormat="1" applyFont="1" applyBorder="1" applyAlignment="1" applyProtection="1">
      <alignment horizontal="right"/>
      <protection locked="0"/>
    </xf>
    <xf numFmtId="0" fontId="13" fillId="0" borderId="50" xfId="0" applyFont="1" applyBorder="1" applyAlignment="1" applyProtection="1">
      <alignment/>
      <protection locked="0"/>
    </xf>
    <xf numFmtId="3" fontId="12" fillId="0" borderId="50" xfId="61" applyNumberFormat="1" applyFont="1" applyBorder="1" applyAlignment="1" applyProtection="1">
      <alignment horizontal="right" vertical="top" wrapText="1"/>
      <protection locked="0"/>
    </xf>
    <xf numFmtId="0" fontId="12" fillId="0" borderId="59" xfId="0" applyFont="1" applyBorder="1" applyAlignment="1" applyProtection="1">
      <alignment/>
      <protection locked="0"/>
    </xf>
    <xf numFmtId="0" fontId="12" fillId="0" borderId="101" xfId="0" applyFont="1" applyBorder="1" applyAlignment="1" applyProtection="1">
      <alignment horizontal="center"/>
      <protection locked="0"/>
    </xf>
    <xf numFmtId="3" fontId="12" fillId="0" borderId="67" xfId="0" applyNumberFormat="1" applyFont="1" applyBorder="1" applyAlignment="1" applyProtection="1">
      <alignment horizontal="right"/>
      <protection locked="0"/>
    </xf>
    <xf numFmtId="3" fontId="12" fillId="0" borderId="123" xfId="0" applyNumberFormat="1" applyFont="1" applyBorder="1" applyAlignment="1" applyProtection="1">
      <alignment horizontal="right"/>
      <protection locked="0"/>
    </xf>
    <xf numFmtId="0" fontId="12" fillId="0" borderId="67" xfId="0" applyFont="1" applyBorder="1" applyAlignment="1" applyProtection="1">
      <alignment/>
      <protection locked="0"/>
    </xf>
    <xf numFmtId="1" fontId="12" fillId="0" borderId="67" xfId="61" applyNumberFormat="1" applyFont="1" applyBorder="1" applyAlignment="1" applyProtection="1">
      <alignment horizontal="right" vertical="top" wrapText="1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46" applyFont="1" applyBorder="1" applyAlignment="1" applyProtection="1">
      <alignment horizontal="right" vertical="center" wrapText="1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58" xfId="46" applyFont="1" applyBorder="1" applyAlignment="1" applyProtection="1">
      <alignment horizontal="right" vertical="center" wrapText="1"/>
      <protection locked="0"/>
    </xf>
    <xf numFmtId="3" fontId="12" fillId="0" borderId="58" xfId="0" applyNumberFormat="1" applyFont="1" applyBorder="1" applyAlignment="1" applyProtection="1">
      <alignment horizontal="right"/>
      <protection locked="0"/>
    </xf>
    <xf numFmtId="3" fontId="13" fillId="38" borderId="58" xfId="0" applyNumberFormat="1" applyFont="1" applyFill="1" applyBorder="1" applyAlignment="1" applyProtection="1">
      <alignment horizontal="right"/>
      <protection locked="0"/>
    </xf>
    <xf numFmtId="0" fontId="13" fillId="38" borderId="58" xfId="0" applyFont="1" applyFill="1" applyBorder="1" applyAlignment="1" applyProtection="1">
      <alignment/>
      <protection locked="0"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112" xfId="61" applyFont="1" applyBorder="1" applyProtection="1">
      <alignment horizontal="center" vertical="top" wrapText="1"/>
      <protection/>
    </xf>
    <xf numFmtId="0" fontId="12" fillId="0" borderId="112" xfId="0" applyFont="1" applyBorder="1" applyAlignment="1" applyProtection="1">
      <alignment horizontal="center"/>
      <protection/>
    </xf>
    <xf numFmtId="9" fontId="13" fillId="0" borderId="46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wrapText="1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67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12" fillId="0" borderId="124" xfId="0" applyFont="1" applyBorder="1" applyAlignment="1" applyProtection="1">
      <alignment horizontal="center" wrapText="1"/>
      <protection/>
    </xf>
    <xf numFmtId="0" fontId="12" fillId="0" borderId="107" xfId="0" applyFont="1" applyBorder="1" applyAlignment="1" applyProtection="1">
      <alignment horizontal="center"/>
      <protection/>
    </xf>
    <xf numFmtId="3" fontId="13" fillId="0" borderId="63" xfId="0" applyNumberFormat="1" applyFont="1" applyBorder="1" applyAlignment="1" applyProtection="1">
      <alignment horizontal="right"/>
      <protection/>
    </xf>
    <xf numFmtId="3" fontId="13" fillId="0" borderId="3" xfId="0" applyNumberFormat="1" applyFont="1" applyBorder="1" applyAlignment="1" applyProtection="1">
      <alignment horizontal="right"/>
      <protection/>
    </xf>
    <xf numFmtId="3" fontId="13" fillId="0" borderId="46" xfId="0" applyNumberFormat="1" applyFont="1" applyBorder="1" applyAlignment="1" applyProtection="1">
      <alignment horizontal="right"/>
      <protection/>
    </xf>
    <xf numFmtId="0" fontId="13" fillId="0" borderId="42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87" xfId="0" applyFont="1" applyBorder="1" applyAlignment="1" applyProtection="1">
      <alignment/>
      <protection/>
    </xf>
    <xf numFmtId="0" fontId="12" fillId="0" borderId="88" xfId="0" applyFont="1" applyBorder="1" applyAlignment="1" applyProtection="1">
      <alignment/>
      <protection/>
    </xf>
    <xf numFmtId="0" fontId="12" fillId="0" borderId="101" xfId="0" applyFont="1" applyBorder="1" applyAlignment="1" applyProtection="1">
      <alignment horizontal="center"/>
      <protection/>
    </xf>
    <xf numFmtId="3" fontId="12" fillId="0" borderId="101" xfId="0" applyNumberFormat="1" applyFont="1" applyBorder="1" applyAlignment="1" applyProtection="1">
      <alignment horizontal="right"/>
      <protection/>
    </xf>
    <xf numFmtId="3" fontId="12" fillId="0" borderId="125" xfId="0" applyNumberFormat="1" applyFont="1" applyBorder="1" applyAlignment="1" applyProtection="1">
      <alignment horizontal="right"/>
      <protection/>
    </xf>
    <xf numFmtId="0" fontId="12" fillId="0" borderId="28" xfId="0" applyFont="1" applyBorder="1" applyAlignment="1" applyProtection="1">
      <alignment horizontal="left"/>
      <protection/>
    </xf>
    <xf numFmtId="0" fontId="13" fillId="0" borderId="87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63" xfId="0" applyFont="1" applyBorder="1" applyAlignment="1" applyProtection="1">
      <alignment/>
      <protection locked="0"/>
    </xf>
    <xf numFmtId="1" fontId="12" fillId="0" borderId="64" xfId="61" applyNumberFormat="1" applyFont="1" applyBorder="1" applyAlignment="1" applyProtection="1">
      <alignment horizontal="right" vertical="top" wrapText="1"/>
      <protection locked="0"/>
    </xf>
    <xf numFmtId="3" fontId="13" fillId="0" borderId="8" xfId="0" applyNumberFormat="1" applyFont="1" applyBorder="1" applyAlignment="1" applyProtection="1">
      <alignment horizontal="right"/>
      <protection locked="0"/>
    </xf>
    <xf numFmtId="3" fontId="13" fillId="0" borderId="71" xfId="0" applyNumberFormat="1" applyFont="1" applyBorder="1" applyAlignment="1" applyProtection="1">
      <alignment horizontal="right"/>
      <protection locked="0"/>
    </xf>
    <xf numFmtId="0" fontId="13" fillId="38" borderId="102" xfId="0" applyFont="1" applyFill="1" applyBorder="1" applyAlignment="1" applyProtection="1">
      <alignment/>
      <protection/>
    </xf>
    <xf numFmtId="0" fontId="12" fillId="0" borderId="101" xfId="61" applyFont="1" applyBorder="1" applyAlignment="1" applyProtection="1">
      <alignment horizontal="center" vertical="top" wrapText="1"/>
      <protection/>
    </xf>
    <xf numFmtId="0" fontId="13" fillId="39" borderId="83" xfId="0" applyFont="1" applyFill="1" applyBorder="1" applyAlignment="1" applyProtection="1">
      <alignment/>
      <protection/>
    </xf>
    <xf numFmtId="0" fontId="12" fillId="0" borderId="79" xfId="0" applyFont="1" applyBorder="1" applyAlignment="1" applyProtection="1">
      <alignment/>
      <protection/>
    </xf>
    <xf numFmtId="0" fontId="13" fillId="0" borderId="79" xfId="0" applyFont="1" applyBorder="1" applyAlignment="1" applyProtection="1">
      <alignment wrapText="1"/>
      <protection/>
    </xf>
    <xf numFmtId="0" fontId="13" fillId="0" borderId="79" xfId="0" applyFont="1" applyBorder="1" applyAlignment="1" applyProtection="1">
      <alignment/>
      <protection/>
    </xf>
    <xf numFmtId="0" fontId="13" fillId="0" borderId="100" xfId="0" applyFont="1" applyBorder="1" applyAlignment="1" applyProtection="1">
      <alignment wrapText="1"/>
      <protection/>
    </xf>
    <xf numFmtId="0" fontId="12" fillId="0" borderId="3" xfId="0" applyFont="1" applyBorder="1" applyAlignment="1" applyProtection="1">
      <alignment horizontal="center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67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horizontal="left" vertical="top"/>
      <protection locked="0"/>
    </xf>
    <xf numFmtId="0" fontId="0" fillId="0" borderId="58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2" fillId="35" borderId="0" xfId="72" applyFont="1" applyFill="1" applyBorder="1" applyProtection="1">
      <alignment horizontal="center" vertical="center"/>
      <protection locked="0"/>
    </xf>
    <xf numFmtId="3" fontId="0" fillId="0" borderId="70" xfId="0" applyNumberFormat="1" applyFont="1" applyBorder="1" applyAlignment="1" applyProtection="1">
      <alignment/>
      <protection locked="0"/>
    </xf>
    <xf numFmtId="3" fontId="0" fillId="0" borderId="77" xfId="0" applyNumberFormat="1" applyFont="1" applyBorder="1" applyAlignment="1" applyProtection="1">
      <alignment/>
      <protection locked="0"/>
    </xf>
    <xf numFmtId="3" fontId="0" fillId="0" borderId="78" xfId="0" applyNumberFormat="1" applyFont="1" applyBorder="1" applyAlignment="1" applyProtection="1">
      <alignment/>
      <protection locked="0"/>
    </xf>
    <xf numFmtId="3" fontId="0" fillId="0" borderId="72" xfId="0" applyNumberFormat="1" applyFont="1" applyBorder="1" applyAlignment="1" applyProtection="1">
      <alignment/>
      <protection locked="0"/>
    </xf>
    <xf numFmtId="3" fontId="0" fillId="0" borderId="73" xfId="0" applyNumberFormat="1" applyFont="1" applyBorder="1" applyAlignment="1" applyProtection="1">
      <alignment/>
      <protection locked="0"/>
    </xf>
    <xf numFmtId="3" fontId="0" fillId="0" borderId="74" xfId="0" applyNumberFormat="1" applyFont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0" fontId="10" fillId="0" borderId="0" xfId="78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23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4" fillId="0" borderId="110" xfId="61" applyFont="1" applyBorder="1" applyAlignment="1" applyProtection="1">
      <alignment horizontal="centerContinuous" vertical="top" wrapText="1"/>
      <protection/>
    </xf>
    <xf numFmtId="0" fontId="0" fillId="0" borderId="64" xfId="0" applyFont="1" applyBorder="1" applyAlignment="1" applyProtection="1">
      <alignment horizontal="centerContinuous" vertical="top" wrapText="1"/>
      <protection/>
    </xf>
    <xf numFmtId="0" fontId="4" fillId="35" borderId="28" xfId="61" applyFont="1" applyFill="1" applyBorder="1" applyAlignment="1" applyProtection="1">
      <alignment horizontal="centerContinuous" vertical="top" wrapText="1"/>
      <protection/>
    </xf>
    <xf numFmtId="0" fontId="0" fillId="35" borderId="0" xfId="0" applyFont="1" applyFill="1" applyBorder="1" applyAlignment="1" applyProtection="1">
      <alignment horizontal="centerContinuous" vertical="top" wrapText="1"/>
      <protection/>
    </xf>
    <xf numFmtId="0" fontId="2" fillId="35" borderId="0" xfId="72" applyFont="1" applyFill="1" applyBorder="1" applyProtection="1">
      <alignment horizontal="center" vertical="center"/>
      <protection/>
    </xf>
    <xf numFmtId="0" fontId="4" fillId="0" borderId="28" xfId="61" applyFont="1" applyBorder="1" applyAlignment="1" applyProtection="1">
      <alignment horizontal="centerContinuous" vertical="top" wrapText="1"/>
      <protection/>
    </xf>
    <xf numFmtId="0" fontId="0" fillId="0" borderId="0" xfId="0" applyFont="1" applyBorder="1" applyAlignment="1" applyProtection="1">
      <alignment horizontal="centerContinuous" vertical="top" wrapText="1"/>
      <protection/>
    </xf>
    <xf numFmtId="0" fontId="6" fillId="0" borderId="59" xfId="0" applyFont="1" applyBorder="1" applyAlignment="1" applyProtection="1">
      <alignment/>
      <protection/>
    </xf>
    <xf numFmtId="0" fontId="2" fillId="0" borderId="59" xfId="72" applyFont="1" applyBorder="1" applyProtection="1">
      <alignment horizontal="center" vertical="center"/>
      <protection/>
    </xf>
    <xf numFmtId="0" fontId="11" fillId="0" borderId="88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/>
      <protection/>
    </xf>
    <xf numFmtId="0" fontId="2" fillId="0" borderId="58" xfId="72" applyFont="1" applyBorder="1" applyProtection="1">
      <alignment horizontal="center" vertical="center"/>
      <protection/>
    </xf>
    <xf numFmtId="0" fontId="6" fillId="0" borderId="79" xfId="77" applyFont="1" applyBorder="1" applyProtection="1">
      <alignment horizontal="left" vertical="top" wrapText="1"/>
      <protection/>
    </xf>
    <xf numFmtId="0" fontId="6" fillId="0" borderId="46" xfId="77" applyFont="1" applyBorder="1" applyProtection="1">
      <alignment horizontal="left" vertical="top" wrapText="1"/>
      <protection/>
    </xf>
    <xf numFmtId="0" fontId="2" fillId="0" borderId="87" xfId="72" applyFont="1" applyBorder="1" applyProtection="1">
      <alignment horizontal="center" vertical="center"/>
      <protection/>
    </xf>
    <xf numFmtId="0" fontId="6" fillId="0" borderId="8" xfId="77" applyFont="1" applyBorder="1" applyProtection="1">
      <alignment horizontal="left" vertical="top" wrapText="1"/>
      <protection/>
    </xf>
    <xf numFmtId="0" fontId="2" fillId="0" borderId="42" xfId="72" applyFont="1" applyBorder="1" applyProtection="1">
      <alignment horizontal="center" vertical="center"/>
      <protection/>
    </xf>
    <xf numFmtId="0" fontId="6" fillId="0" borderId="77" xfId="77" applyFont="1" applyBorder="1" applyProtection="1">
      <alignment horizontal="left" vertical="top" wrapText="1"/>
      <protection/>
    </xf>
    <xf numFmtId="0" fontId="6" fillId="0" borderId="8" xfId="77" applyFont="1" applyBorder="1" applyAlignment="1" applyProtection="1">
      <alignment horizontal="left" vertical="center" wrapText="1"/>
      <protection/>
    </xf>
    <xf numFmtId="0" fontId="6" fillId="0" borderId="91" xfId="77" applyFont="1" applyBorder="1" applyProtection="1">
      <alignment horizontal="left" vertical="top" wrapText="1"/>
      <protection/>
    </xf>
    <xf numFmtId="0" fontId="6" fillId="0" borderId="12" xfId="77" applyFont="1" applyBorder="1" applyAlignment="1" applyProtection="1">
      <alignment horizontal="left" vertical="center" wrapText="1"/>
      <protection/>
    </xf>
    <xf numFmtId="0" fontId="2" fillId="0" borderId="86" xfId="72" applyFont="1" applyBorder="1" applyProtection="1">
      <alignment horizontal="center" vertical="center"/>
      <protection/>
    </xf>
    <xf numFmtId="0" fontId="10" fillId="0" borderId="0" xfId="78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4" fillId="0" borderId="126" xfId="48" applyFont="1" applyBorder="1" applyProtection="1">
      <alignment horizontal="center" vertical="top" wrapText="1"/>
      <protection/>
    </xf>
    <xf numFmtId="0" fontId="14" fillId="0" borderId="110" xfId="47" applyFont="1" applyBorder="1" applyAlignment="1" applyProtection="1">
      <alignment horizontal="centerContinuous" vertical="top" wrapText="1"/>
      <protection/>
    </xf>
    <xf numFmtId="0" fontId="14" fillId="0" borderId="110" xfId="47" applyFont="1" applyBorder="1" applyAlignment="1" applyProtection="1">
      <alignment horizontal="centerContinuous" vertical="center" wrapText="1"/>
      <protection/>
    </xf>
    <xf numFmtId="0" fontId="14" fillId="0" borderId="65" xfId="47" applyFont="1" applyBorder="1" applyAlignment="1" applyProtection="1">
      <alignment horizontal="centerContinuous" vertical="center" wrapText="1"/>
      <protection/>
    </xf>
    <xf numFmtId="0" fontId="14" fillId="0" borderId="65" xfId="47" applyFont="1" applyBorder="1" applyAlignment="1" applyProtection="1">
      <alignment horizontal="centerContinuous" vertical="top" wrapText="1"/>
      <protection/>
    </xf>
    <xf numFmtId="0" fontId="4" fillId="0" borderId="70" xfId="61" applyFont="1" applyBorder="1" applyProtection="1">
      <alignment horizontal="center" vertical="top" wrapText="1"/>
      <protection/>
    </xf>
    <xf numFmtId="0" fontId="4" fillId="0" borderId="77" xfId="61" applyFont="1" applyBorder="1" applyProtection="1">
      <alignment horizontal="center" vertical="top" wrapText="1"/>
      <protection/>
    </xf>
    <xf numFmtId="0" fontId="4" fillId="0" borderId="78" xfId="61" applyFont="1" applyBorder="1" applyProtection="1">
      <alignment horizontal="center" vertical="top" wrapText="1"/>
      <protection/>
    </xf>
    <xf numFmtId="0" fontId="6" fillId="0" borderId="99" xfId="48" applyFont="1" applyBorder="1" applyProtection="1">
      <alignment horizontal="center" vertical="top" wrapText="1"/>
      <protection/>
    </xf>
    <xf numFmtId="0" fontId="6" fillId="0" borderId="28" xfId="47" applyFont="1" applyBorder="1" applyAlignment="1" applyProtection="1">
      <alignment horizontal="centerContinuous" vertical="top" wrapText="1"/>
      <protection/>
    </xf>
    <xf numFmtId="0" fontId="6" fillId="0" borderId="28" xfId="47" applyFont="1" applyBorder="1" applyAlignment="1" applyProtection="1">
      <alignment horizontal="centerContinuous" vertical="center" wrapText="1"/>
      <protection/>
    </xf>
    <xf numFmtId="0" fontId="6" fillId="0" borderId="15" xfId="47" applyFont="1" applyBorder="1" applyAlignment="1" applyProtection="1">
      <alignment horizontal="centerContinuous" vertical="center" wrapText="1"/>
      <protection/>
    </xf>
    <xf numFmtId="10" fontId="6" fillId="0" borderId="16" xfId="74" applyNumberFormat="1" applyFont="1" applyBorder="1" applyAlignment="1" applyProtection="1">
      <alignment horizontal="center" vertical="top" wrapText="1"/>
      <protection/>
    </xf>
    <xf numFmtId="10" fontId="6" fillId="0" borderId="95" xfId="74" applyNumberFormat="1" applyFont="1" applyBorder="1" applyAlignment="1" applyProtection="1">
      <alignment horizontal="center" vertical="top" wrapText="1"/>
      <protection/>
    </xf>
    <xf numFmtId="10" fontId="6" fillId="0" borderId="127" xfId="74" applyNumberFormat="1" applyFont="1" applyBorder="1" applyAlignment="1" applyProtection="1">
      <alignment horizontal="center" vertical="top" wrapText="1"/>
      <protection/>
    </xf>
    <xf numFmtId="10" fontId="6" fillId="0" borderId="29" xfId="74" applyNumberFormat="1" applyFont="1" applyBorder="1" applyAlignment="1" applyProtection="1">
      <alignment horizontal="center" vertical="top" wrapText="1"/>
      <protection/>
    </xf>
    <xf numFmtId="10" fontId="6" fillId="0" borderId="100" xfId="74" applyNumberFormat="1" applyFont="1" applyBorder="1" applyAlignment="1" applyProtection="1">
      <alignment horizontal="center" vertical="top" wrapText="1"/>
      <protection/>
    </xf>
    <xf numFmtId="10" fontId="6" fillId="0" borderId="128" xfId="74" applyNumberFormat="1" applyFont="1" applyBorder="1" applyAlignment="1" applyProtection="1">
      <alignment horizontal="center" vertical="top" wrapText="1"/>
      <protection/>
    </xf>
    <xf numFmtId="3" fontId="0" fillId="0" borderId="82" xfId="0" applyNumberFormat="1" applyBorder="1" applyAlignment="1" applyProtection="1">
      <alignment/>
      <protection/>
    </xf>
    <xf numFmtId="0" fontId="4" fillId="0" borderId="99" xfId="61" applyFont="1" applyBorder="1" applyProtection="1">
      <alignment horizontal="center" vertical="top" wrapText="1"/>
      <protection locked="0"/>
    </xf>
    <xf numFmtId="0" fontId="4" fillId="0" borderId="79" xfId="61" applyFont="1" applyBorder="1" applyProtection="1">
      <alignment horizontal="center" vertical="top" wrapText="1"/>
      <protection locked="0"/>
    </xf>
    <xf numFmtId="0" fontId="4" fillId="0" borderId="129" xfId="61" applyFont="1" applyBorder="1" applyProtection="1">
      <alignment horizontal="center" vertical="top" wrapText="1"/>
      <protection locked="0"/>
    </xf>
    <xf numFmtId="3" fontId="0" fillId="0" borderId="70" xfId="0" applyNumberFormat="1" applyFont="1" applyBorder="1" applyAlignment="1" applyProtection="1">
      <alignment horizontal="right"/>
      <protection locked="0"/>
    </xf>
    <xf numFmtId="3" fontId="0" fillId="0" borderId="77" xfId="0" applyNumberFormat="1" applyFont="1" applyFill="1" applyBorder="1" applyAlignment="1" applyProtection="1">
      <alignment horizontal="right"/>
      <protection locked="0"/>
    </xf>
    <xf numFmtId="3" fontId="0" fillId="0" borderId="78" xfId="0" applyNumberFormat="1" applyFont="1" applyFill="1" applyBorder="1" applyAlignment="1" applyProtection="1">
      <alignment horizontal="right"/>
      <protection locked="0"/>
    </xf>
    <xf numFmtId="3" fontId="0" fillId="0" borderId="72" xfId="0" applyNumberFormat="1" applyFont="1" applyBorder="1" applyAlignment="1" applyProtection="1">
      <alignment horizontal="right"/>
      <protection locked="0"/>
    </xf>
    <xf numFmtId="3" fontId="0" fillId="0" borderId="73" xfId="0" applyNumberFormat="1" applyFont="1" applyFill="1" applyBorder="1" applyAlignment="1" applyProtection="1">
      <alignment horizontal="right"/>
      <protection locked="0"/>
    </xf>
    <xf numFmtId="3" fontId="0" fillId="0" borderId="74" xfId="0" applyNumberFormat="1" applyFont="1" applyFill="1" applyBorder="1" applyAlignment="1" applyProtection="1">
      <alignment horizontal="right"/>
      <protection locked="0"/>
    </xf>
    <xf numFmtId="0" fontId="6" fillId="35" borderId="109" xfId="78" applyFont="1" applyFill="1" applyBorder="1" applyAlignment="1" applyProtection="1">
      <alignment horizontal="centerContinuous" vertical="center" wrapText="1"/>
      <protection locked="0"/>
    </xf>
    <xf numFmtId="0" fontId="6" fillId="35" borderId="104" xfId="78" applyFont="1" applyFill="1" applyBorder="1" applyProtection="1">
      <alignment horizontal="centerContinuous" vertical="top" wrapText="1"/>
      <protection locked="0"/>
    </xf>
    <xf numFmtId="0" fontId="2" fillId="35" borderId="104" xfId="72" applyFont="1" applyFill="1" applyBorder="1" applyProtection="1">
      <alignment horizontal="center" vertical="center"/>
      <protection locked="0"/>
    </xf>
    <xf numFmtId="3" fontId="0" fillId="35" borderId="104" xfId="0" applyNumberFormat="1" applyFont="1" applyFill="1" applyBorder="1" applyAlignment="1" applyProtection="1">
      <alignment horizontal="right"/>
      <protection locked="0"/>
    </xf>
    <xf numFmtId="0" fontId="6" fillId="0" borderId="65" xfId="47" applyFont="1" applyBorder="1" applyAlignment="1" applyProtection="1">
      <alignment horizontal="centerContinuous" vertical="center" wrapText="1"/>
      <protection/>
    </xf>
    <xf numFmtId="3" fontId="0" fillId="0" borderId="72" xfId="0" applyNumberFormat="1" applyFont="1" applyBorder="1" applyAlignment="1" applyProtection="1">
      <alignment horizontal="right"/>
      <protection/>
    </xf>
    <xf numFmtId="0" fontId="6" fillId="0" borderId="42" xfId="78" applyFont="1" applyBorder="1" applyAlignment="1" applyProtection="1">
      <alignment horizontal="left" vertical="center" wrapText="1"/>
      <protection/>
    </xf>
    <xf numFmtId="0" fontId="6" fillId="0" borderId="35" xfId="78" applyFont="1" applyBorder="1" applyAlignment="1" applyProtection="1">
      <alignment horizontal="left" vertical="top" wrapText="1"/>
      <protection/>
    </xf>
    <xf numFmtId="3" fontId="0" fillId="0" borderId="72" xfId="0" applyNumberFormat="1" applyFont="1" applyFill="1" applyBorder="1" applyAlignment="1" applyProtection="1">
      <alignment horizontal="right"/>
      <protection/>
    </xf>
    <xf numFmtId="3" fontId="0" fillId="37" borderId="42" xfId="0" applyNumberFormat="1" applyFont="1" applyFill="1" applyBorder="1" applyAlignment="1" applyProtection="1">
      <alignment horizontal="right"/>
      <protection/>
    </xf>
    <xf numFmtId="3" fontId="0" fillId="37" borderId="71" xfId="0" applyNumberFormat="1" applyFont="1" applyFill="1" applyBorder="1" applyAlignment="1" applyProtection="1">
      <alignment horizontal="right"/>
      <protection/>
    </xf>
    <xf numFmtId="3" fontId="0" fillId="0" borderId="100" xfId="0" applyNumberFormat="1" applyFont="1" applyFill="1" applyBorder="1" applyAlignment="1" applyProtection="1">
      <alignment horizontal="right"/>
      <protection/>
    </xf>
    <xf numFmtId="3" fontId="0" fillId="37" borderId="38" xfId="0" applyNumberFormat="1" applyFont="1" applyFill="1" applyBorder="1" applyAlignment="1" applyProtection="1">
      <alignment horizontal="right"/>
      <protection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vertical="center"/>
      <protection locked="0"/>
    </xf>
    <xf numFmtId="0" fontId="2" fillId="0" borderId="101" xfId="7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28" xfId="59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" fillId="0" borderId="50" xfId="72" applyFont="1" applyBorder="1" applyAlignment="1" applyProtection="1">
      <alignment horizontal="center" vertical="center"/>
      <protection locked="0"/>
    </xf>
    <xf numFmtId="0" fontId="2" fillId="0" borderId="46" xfId="72" applyFont="1" applyBorder="1" applyProtection="1">
      <alignment horizontal="center" vertical="center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0" fontId="6" fillId="0" borderId="79" xfId="49" applyFont="1" applyBorder="1" applyProtection="1">
      <alignment horizontal="left" vertical="center"/>
      <protection locked="0"/>
    </xf>
    <xf numFmtId="0" fontId="6" fillId="0" borderId="79" xfId="46" applyFont="1" applyBorder="1" applyProtection="1">
      <alignment horizontal="left" vertical="center" wrapText="1"/>
      <protection locked="0"/>
    </xf>
    <xf numFmtId="0" fontId="6" fillId="0" borderId="77" xfId="49" applyFont="1" applyBorder="1" applyProtection="1">
      <alignment horizontal="left" vertical="center"/>
      <protection locked="0"/>
    </xf>
    <xf numFmtId="0" fontId="11" fillId="0" borderId="0" xfId="49" applyFont="1" applyBorder="1" applyAlignment="1" applyProtection="1">
      <alignment vertical="center"/>
      <protection locked="0"/>
    </xf>
    <xf numFmtId="0" fontId="6" fillId="0" borderId="0" xfId="49" applyFont="1" applyBorder="1" applyAlignment="1" applyProtection="1">
      <alignment vertical="top"/>
      <protection locked="0"/>
    </xf>
    <xf numFmtId="0" fontId="2" fillId="0" borderId="41" xfId="59" applyFont="1" applyBorder="1" applyAlignment="1" applyProtection="1">
      <alignment horizontal="left" vertical="center" wrapText="1"/>
      <protection/>
    </xf>
    <xf numFmtId="0" fontId="6" fillId="0" borderId="91" xfId="49" applyFont="1" applyBorder="1" applyAlignment="1" applyProtection="1">
      <alignment horizontal="justify" vertical="top" wrapText="1"/>
      <protection/>
    </xf>
    <xf numFmtId="0" fontId="6" fillId="0" borderId="8" xfId="46" applyFont="1" applyBorder="1" applyProtection="1">
      <alignment horizontal="left" vertical="center" wrapText="1"/>
      <protection/>
    </xf>
    <xf numFmtId="0" fontId="6" fillId="0" borderId="79" xfId="49" applyFont="1" applyBorder="1" applyProtection="1">
      <alignment horizontal="left" vertical="center"/>
      <protection/>
    </xf>
    <xf numFmtId="0" fontId="6" fillId="0" borderId="79" xfId="46" applyFont="1" applyBorder="1" applyAlignment="1" applyProtection="1">
      <alignment horizontal="left" wrapText="1"/>
      <protection/>
    </xf>
    <xf numFmtId="0" fontId="6" fillId="0" borderId="79" xfId="0" applyFont="1" applyBorder="1" applyAlignment="1" applyProtection="1">
      <alignment vertical="top" wrapText="1"/>
      <protection/>
    </xf>
    <xf numFmtId="0" fontId="6" fillId="0" borderId="79" xfId="46" applyFont="1" applyBorder="1" applyProtection="1">
      <alignment horizontal="left" vertical="center" wrapText="1"/>
      <protection/>
    </xf>
    <xf numFmtId="0" fontId="6" fillId="0" borderId="77" xfId="49" applyFont="1" applyBorder="1" applyProtection="1">
      <alignment horizontal="left" vertical="center"/>
      <protection/>
    </xf>
    <xf numFmtId="0" fontId="11" fillId="0" borderId="86" xfId="49" applyFont="1" applyBorder="1" applyProtection="1">
      <alignment horizontal="left" vertical="center"/>
      <protection/>
    </xf>
    <xf numFmtId="0" fontId="11" fillId="0" borderId="81" xfId="49" applyFont="1" applyBorder="1" applyProtection="1">
      <alignment horizontal="left" vertical="center"/>
      <protection/>
    </xf>
    <xf numFmtId="0" fontId="11" fillId="0" borderId="85" xfId="46" applyFont="1" applyBorder="1" applyProtection="1">
      <alignment horizontal="left" vertical="center" wrapText="1"/>
      <protection/>
    </xf>
    <xf numFmtId="0" fontId="2" fillId="0" borderId="83" xfId="72" applyFont="1" applyBorder="1" applyProtection="1">
      <alignment horizontal="center" vertical="center"/>
      <protection/>
    </xf>
    <xf numFmtId="0" fontId="4" fillId="0" borderId="59" xfId="61" applyFont="1" applyBorder="1" applyAlignment="1" applyProtection="1">
      <alignment horizontal="center" vertical="center" wrapText="1"/>
      <protection/>
    </xf>
    <xf numFmtId="0" fontId="4" fillId="0" borderId="35" xfId="61" applyFont="1" applyBorder="1" applyAlignment="1" applyProtection="1">
      <alignment horizontal="center" vertical="center" wrapText="1"/>
      <protection/>
    </xf>
    <xf numFmtId="0" fontId="4" fillId="0" borderId="8" xfId="61" applyFont="1" applyBorder="1" applyProtection="1">
      <alignment horizontal="center" vertical="top" wrapText="1"/>
      <protection/>
    </xf>
    <xf numFmtId="3" fontId="0" fillId="0" borderId="8" xfId="0" applyNumberFormat="1" applyFont="1" applyBorder="1" applyAlignment="1" applyProtection="1">
      <alignment horizontal="right"/>
      <protection/>
    </xf>
    <xf numFmtId="3" fontId="3" fillId="0" borderId="68" xfId="0" applyNumberFormat="1" applyFont="1" applyBorder="1" applyAlignment="1" applyProtection="1">
      <alignment horizontal="right"/>
      <protection/>
    </xf>
    <xf numFmtId="3" fontId="0" fillId="0" borderId="71" xfId="0" applyNumberFormat="1" applyFont="1" applyBorder="1" applyAlignment="1" applyProtection="1">
      <alignment horizontal="right"/>
      <protection/>
    </xf>
    <xf numFmtId="0" fontId="2" fillId="0" borderId="59" xfId="60" applyFont="1" applyBorder="1" applyProtection="1">
      <alignment horizontal="left" vertical="center"/>
      <protection locked="0"/>
    </xf>
    <xf numFmtId="0" fontId="2" fillId="0" borderId="101" xfId="72" applyFont="1" applyBorder="1" applyProtection="1">
      <alignment horizontal="center" vertical="center"/>
      <protection locked="0"/>
    </xf>
    <xf numFmtId="0" fontId="2" fillId="0" borderId="28" xfId="60" applyFont="1" applyBorder="1" applyProtection="1">
      <alignment horizontal="left" vertical="center"/>
      <protection locked="0"/>
    </xf>
    <xf numFmtId="0" fontId="2" fillId="0" borderId="0" xfId="60" applyFont="1" applyBorder="1" applyProtection="1">
      <alignment horizontal="left" vertical="center"/>
      <protection locked="0"/>
    </xf>
    <xf numFmtId="0" fontId="2" fillId="0" borderId="50" xfId="72" applyFont="1" applyBorder="1" applyProtection="1">
      <alignment horizontal="center" vertical="center"/>
      <protection locked="0"/>
    </xf>
    <xf numFmtId="0" fontId="2" fillId="0" borderId="87" xfId="60" applyFont="1" applyBorder="1" applyProtection="1">
      <alignment horizontal="left" vertical="center"/>
      <protection locked="0"/>
    </xf>
    <xf numFmtId="0" fontId="2" fillId="0" borderId="21" xfId="60" applyFont="1" applyBorder="1" applyProtection="1">
      <alignment horizontal="left" vertical="center"/>
      <protection locked="0"/>
    </xf>
    <xf numFmtId="0" fontId="2" fillId="0" borderId="91" xfId="60" applyFont="1" applyBorder="1" applyProtection="1">
      <alignment horizontal="left" vertical="center"/>
      <protection locked="0"/>
    </xf>
    <xf numFmtId="0" fontId="6" fillId="0" borderId="21" xfId="49" applyFont="1" applyBorder="1" applyProtection="1">
      <alignment horizontal="left" vertical="center"/>
      <protection locked="0"/>
    </xf>
    <xf numFmtId="0" fontId="6" fillId="0" borderId="21" xfId="46" applyFont="1" applyBorder="1" applyAlignment="1" applyProtection="1">
      <alignment horizontal="left" vertical="center" wrapText="1"/>
      <protection locked="0"/>
    </xf>
    <xf numFmtId="3" fontId="2" fillId="0" borderId="130" xfId="72" applyNumberFormat="1" applyFont="1" applyBorder="1" applyAlignment="1" applyProtection="1">
      <alignment horizontal="right" vertical="center"/>
      <protection locked="0"/>
    </xf>
    <xf numFmtId="3" fontId="2" fillId="0" borderId="12" xfId="72" applyNumberFormat="1" applyFont="1" applyBorder="1" applyAlignment="1" applyProtection="1">
      <alignment horizontal="right" vertical="center"/>
      <protection locked="0"/>
    </xf>
    <xf numFmtId="3" fontId="2" fillId="0" borderId="35" xfId="72" applyNumberFormat="1" applyFont="1" applyBorder="1" applyAlignment="1" applyProtection="1">
      <alignment horizontal="right" vertical="center"/>
      <protection locked="0"/>
    </xf>
    <xf numFmtId="0" fontId="6" fillId="0" borderId="46" xfId="46" applyFont="1" applyBorder="1" applyProtection="1">
      <alignment horizontal="left" vertical="center" wrapText="1"/>
      <protection locked="0"/>
    </xf>
    <xf numFmtId="0" fontId="6" fillId="0" borderId="106" xfId="46" applyFont="1" applyBorder="1" applyProtection="1">
      <alignment horizontal="left" vertical="center" wrapText="1"/>
      <protection locked="0"/>
    </xf>
    <xf numFmtId="0" fontId="6" fillId="0" borderId="35" xfId="46" applyFont="1" applyBorder="1" applyProtection="1">
      <alignment horizontal="left" vertical="center" wrapText="1"/>
      <protection locked="0"/>
    </xf>
    <xf numFmtId="3" fontId="2" fillId="37" borderId="35" xfId="72" applyNumberFormat="1" applyFont="1" applyFill="1" applyBorder="1" applyAlignment="1" applyProtection="1">
      <alignment horizontal="right" vertical="center"/>
      <protection locked="0"/>
    </xf>
    <xf numFmtId="0" fontId="6" fillId="0" borderId="3" xfId="46" applyFont="1" applyBorder="1" applyAlignment="1" applyProtection="1">
      <alignment horizontal="left" vertical="center" wrapText="1"/>
      <protection locked="0"/>
    </xf>
    <xf numFmtId="0" fontId="6" fillId="0" borderId="35" xfId="46" applyFont="1" applyBorder="1" applyAlignment="1" applyProtection="1">
      <alignment horizontal="centerContinuous" vertical="center" wrapText="1"/>
      <protection locked="0"/>
    </xf>
    <xf numFmtId="0" fontId="6" fillId="0" borderId="77" xfId="46" applyFont="1" applyBorder="1" applyProtection="1">
      <alignment horizontal="left" vertical="center" wrapText="1"/>
      <protection locked="0"/>
    </xf>
    <xf numFmtId="0" fontId="6" fillId="0" borderId="3" xfId="46" applyFont="1" applyBorder="1" applyProtection="1">
      <alignment horizontal="left" vertical="center" wrapText="1"/>
      <protection locked="0"/>
    </xf>
    <xf numFmtId="0" fontId="6" fillId="0" borderId="71" xfId="46" applyFont="1" applyBorder="1" applyProtection="1">
      <alignment horizontal="left" vertical="center" wrapText="1"/>
      <protection locked="0"/>
    </xf>
    <xf numFmtId="0" fontId="6" fillId="0" borderId="81" xfId="46" applyFont="1" applyBorder="1" applyProtection="1">
      <alignment horizontal="left" vertical="center" wrapText="1"/>
      <protection locked="0"/>
    </xf>
    <xf numFmtId="0" fontId="6" fillId="0" borderId="85" xfId="46" applyFont="1" applyBorder="1" applyProtection="1">
      <alignment horizontal="left" vertical="center" wrapText="1"/>
      <protection locked="0"/>
    </xf>
    <xf numFmtId="3" fontId="2" fillId="0" borderId="85" xfId="72" applyNumberFormat="1" applyFont="1" applyBorder="1" applyAlignment="1" applyProtection="1">
      <alignment horizontal="right" vertical="center"/>
      <protection locked="0"/>
    </xf>
    <xf numFmtId="0" fontId="11" fillId="0" borderId="0" xfId="46" applyFont="1" applyBorder="1" applyAlignment="1" applyProtection="1">
      <alignment horizontal="left" vertical="center"/>
      <protection locked="0"/>
    </xf>
    <xf numFmtId="0" fontId="6" fillId="0" borderId="0" xfId="46" applyFont="1" applyBorder="1" applyProtection="1">
      <alignment horizontal="left" vertical="center" wrapText="1"/>
      <protection locked="0"/>
    </xf>
    <xf numFmtId="0" fontId="17" fillId="0" borderId="0" xfId="72" applyFont="1" applyBorder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left"/>
      <protection/>
    </xf>
    <xf numFmtId="0" fontId="2" fillId="0" borderId="41" xfId="60" applyFont="1" applyBorder="1" applyAlignment="1" applyProtection="1">
      <alignment horizontal="left"/>
      <protection/>
    </xf>
    <xf numFmtId="0" fontId="6" fillId="0" borderId="79" xfId="46" applyFont="1" applyBorder="1" applyAlignment="1" applyProtection="1">
      <alignment horizontal="center" vertical="center" wrapText="1"/>
      <protection/>
    </xf>
    <xf numFmtId="0" fontId="6" fillId="0" borderId="21" xfId="49" applyFont="1" applyBorder="1" applyProtection="1">
      <alignment horizontal="left" vertical="center"/>
      <protection/>
    </xf>
    <xf numFmtId="0" fontId="6" fillId="0" borderId="12" xfId="46" applyFont="1" applyBorder="1" applyAlignment="1" applyProtection="1">
      <alignment horizontal="center" vertical="center" wrapText="1"/>
      <protection/>
    </xf>
    <xf numFmtId="0" fontId="6" fillId="0" borderId="12" xfId="46" applyFont="1" applyBorder="1" applyAlignment="1" applyProtection="1">
      <alignment horizontal="center" wrapText="1"/>
      <protection/>
    </xf>
    <xf numFmtId="0" fontId="6" fillId="0" borderId="106" xfId="46" applyFont="1" applyBorder="1" applyAlignment="1" applyProtection="1">
      <alignment horizontal="center" vertical="center" wrapText="1"/>
      <protection/>
    </xf>
    <xf numFmtId="0" fontId="6" fillId="0" borderId="50" xfId="46" applyFont="1" applyBorder="1" applyAlignment="1" applyProtection="1">
      <alignment horizontal="left" vertical="top" wrapText="1"/>
      <protection/>
    </xf>
    <xf numFmtId="0" fontId="6" fillId="0" borderId="12" xfId="46" applyFont="1" applyBorder="1" applyAlignment="1" applyProtection="1">
      <alignment horizontal="left" wrapText="1"/>
      <protection/>
    </xf>
    <xf numFmtId="0" fontId="6" fillId="0" borderId="46" xfId="46" applyFont="1" applyBorder="1" applyProtection="1">
      <alignment horizontal="left" vertical="center" wrapText="1"/>
      <protection/>
    </xf>
    <xf numFmtId="0" fontId="6" fillId="0" borderId="46" xfId="46" applyFont="1" applyBorder="1" applyAlignment="1" applyProtection="1">
      <alignment horizontal="left" vertical="top" wrapText="1"/>
      <protection/>
    </xf>
    <xf numFmtId="0" fontId="6" fillId="0" borderId="122" xfId="46" applyFont="1" applyBorder="1" applyProtection="1">
      <alignment horizontal="left" vertical="center" wrapText="1"/>
      <protection/>
    </xf>
    <xf numFmtId="0" fontId="6" fillId="0" borderId="20" xfId="46" applyFont="1" applyBorder="1" applyAlignment="1" applyProtection="1">
      <alignment horizontal="left" vertical="top" wrapText="1"/>
      <protection/>
    </xf>
    <xf numFmtId="0" fontId="6" fillId="0" borderId="74" xfId="46" applyFont="1" applyBorder="1" applyProtection="1">
      <alignment horizontal="left" vertical="center" wrapText="1"/>
      <protection/>
    </xf>
    <xf numFmtId="0" fontId="0" fillId="0" borderId="121" xfId="0" applyFont="1" applyBorder="1" applyAlignment="1" applyProtection="1">
      <alignment/>
      <protection/>
    </xf>
    <xf numFmtId="0" fontId="6" fillId="0" borderId="21" xfId="46" applyFont="1" applyBorder="1" applyAlignment="1" applyProtection="1">
      <alignment horizontal="left" vertical="top" wrapText="1"/>
      <protection/>
    </xf>
    <xf numFmtId="0" fontId="6" fillId="0" borderId="7" xfId="49" applyFont="1" applyBorder="1" applyProtection="1">
      <alignment horizontal="left" vertical="center"/>
      <protection/>
    </xf>
    <xf numFmtId="0" fontId="6" fillId="0" borderId="14" xfId="46" applyFont="1" applyBorder="1" applyAlignment="1" applyProtection="1">
      <alignment horizontal="left" vertical="top" wrapText="1"/>
      <protection/>
    </xf>
    <xf numFmtId="0" fontId="6" fillId="0" borderId="106" xfId="46" applyFont="1" applyBorder="1" applyProtection="1">
      <alignment horizontal="left" vertical="center" wrapText="1"/>
      <protection/>
    </xf>
    <xf numFmtId="0" fontId="6" fillId="0" borderId="121" xfId="46" applyFont="1" applyBorder="1" applyAlignment="1" applyProtection="1">
      <alignment horizontal="left" vertical="center"/>
      <protection/>
    </xf>
    <xf numFmtId="0" fontId="6" fillId="0" borderId="35" xfId="46" applyFont="1" applyBorder="1" applyProtection="1">
      <alignment horizontal="left" vertical="center" wrapText="1"/>
      <protection/>
    </xf>
    <xf numFmtId="0" fontId="6" fillId="0" borderId="3" xfId="49" applyFont="1" applyBorder="1" applyProtection="1">
      <alignment horizontal="left" vertical="center"/>
      <protection/>
    </xf>
    <xf numFmtId="0" fontId="6" fillId="0" borderId="35" xfId="49" applyFont="1" applyBorder="1" applyProtection="1">
      <alignment horizontal="left" vertical="center"/>
      <protection/>
    </xf>
    <xf numFmtId="0" fontId="11" fillId="0" borderId="50" xfId="46" applyFont="1" applyBorder="1" applyProtection="1">
      <alignment horizontal="left" vertical="center" wrapText="1"/>
      <protection/>
    </xf>
    <xf numFmtId="0" fontId="6" fillId="0" borderId="50" xfId="46" applyFont="1" applyBorder="1" applyProtection="1">
      <alignment horizontal="left" vertical="center" wrapText="1"/>
      <protection/>
    </xf>
    <xf numFmtId="0" fontId="2" fillId="0" borderId="91" xfId="72" applyFont="1" applyBorder="1" applyAlignment="1" applyProtection="1">
      <alignment horizontal="center" vertical="center"/>
      <protection/>
    </xf>
    <xf numFmtId="0" fontId="6" fillId="0" borderId="12" xfId="46" applyFont="1" applyBorder="1" applyProtection="1">
      <alignment horizontal="left" vertical="center" wrapText="1"/>
      <protection/>
    </xf>
    <xf numFmtId="0" fontId="11" fillId="0" borderId="88" xfId="46" applyFont="1" applyBorder="1" applyAlignment="1" applyProtection="1">
      <alignment horizontal="left" vertical="center"/>
      <protection/>
    </xf>
    <xf numFmtId="0" fontId="4" fillId="0" borderId="8" xfId="61" applyFont="1" applyBorder="1" applyAlignment="1" applyProtection="1">
      <alignment horizontal="center" vertical="center" wrapText="1"/>
      <protection/>
    </xf>
    <xf numFmtId="0" fontId="4" fillId="0" borderId="50" xfId="61" applyFont="1" applyBorder="1" applyProtection="1">
      <alignment horizontal="center" vertical="top" wrapText="1"/>
      <protection/>
    </xf>
    <xf numFmtId="3" fontId="2" fillId="37" borderId="12" xfId="72" applyNumberFormat="1" applyFont="1" applyFill="1" applyBorder="1" applyAlignment="1" applyProtection="1">
      <alignment horizontal="right" vertical="center"/>
      <protection/>
    </xf>
    <xf numFmtId="3" fontId="2" fillId="37" borderId="35" xfId="72" applyNumberFormat="1" applyFont="1" applyFill="1" applyBorder="1" applyAlignment="1" applyProtection="1">
      <alignment horizontal="right" vertical="center"/>
      <protection/>
    </xf>
    <xf numFmtId="3" fontId="17" fillId="0" borderId="130" xfId="72" applyNumberFormat="1" applyFont="1" applyBorder="1" applyAlignment="1" applyProtection="1">
      <alignment horizontal="right" vertical="center"/>
      <protection/>
    </xf>
    <xf numFmtId="3" fontId="17" fillId="0" borderId="12" xfId="72" applyNumberFormat="1" applyFont="1" applyBorder="1" applyAlignment="1" applyProtection="1">
      <alignment horizontal="right" vertical="center"/>
      <protection/>
    </xf>
    <xf numFmtId="3" fontId="17" fillId="0" borderId="35" xfId="72" applyNumberFormat="1" applyFont="1" applyBorder="1" applyAlignment="1" applyProtection="1">
      <alignment horizontal="right" vertical="center"/>
      <protection/>
    </xf>
    <xf numFmtId="3" fontId="17" fillId="0" borderId="85" xfId="72" applyNumberFormat="1" applyFont="1" applyBorder="1" applyAlignment="1" applyProtection="1">
      <alignment horizontal="right" vertical="center"/>
      <protection/>
    </xf>
    <xf numFmtId="3" fontId="2" fillId="0" borderId="85" xfId="72" applyNumberFormat="1" applyFont="1" applyBorder="1" applyAlignment="1" applyProtection="1">
      <alignment horizontal="right" vertical="center"/>
      <protection/>
    </xf>
    <xf numFmtId="3" fontId="0" fillId="0" borderId="46" xfId="0" applyNumberFormat="1" applyFont="1" applyBorder="1" applyAlignment="1" applyProtection="1">
      <alignment horizontal="right"/>
      <protection/>
    </xf>
    <xf numFmtId="3" fontId="0" fillId="0" borderId="68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 locked="0"/>
    </xf>
    <xf numFmtId="0" fontId="7" fillId="0" borderId="59" xfId="0" applyFont="1" applyBorder="1" applyAlignment="1" applyProtection="1">
      <alignment/>
      <protection locked="0"/>
    </xf>
    <xf numFmtId="0" fontId="8" fillId="0" borderId="59" xfId="72" applyFont="1" applyBorder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72" applyFont="1" applyBorder="1" applyProtection="1">
      <alignment horizontal="center" vertical="center"/>
      <protection locked="0"/>
    </xf>
    <xf numFmtId="0" fontId="7" fillId="0" borderId="88" xfId="0" applyFont="1" applyBorder="1" applyAlignment="1" applyProtection="1">
      <alignment/>
      <protection locked="0"/>
    </xf>
    <xf numFmtId="0" fontId="7" fillId="0" borderId="58" xfId="0" applyFont="1" applyBorder="1" applyAlignment="1" applyProtection="1">
      <alignment/>
      <protection locked="0"/>
    </xf>
    <xf numFmtId="0" fontId="8" fillId="0" borderId="58" xfId="72" applyFont="1" applyBorder="1" applyProtection="1">
      <alignment horizontal="center" vertical="center"/>
      <protection locked="0"/>
    </xf>
    <xf numFmtId="0" fontId="6" fillId="0" borderId="91" xfId="49" applyFont="1" applyBorder="1" applyProtection="1">
      <alignment horizontal="left" vertical="center"/>
      <protection locked="0"/>
    </xf>
    <xf numFmtId="3" fontId="2" fillId="0" borderId="35" xfId="72" applyNumberFormat="1" applyFont="1" applyBorder="1" applyAlignment="1" applyProtection="1">
      <alignment/>
      <protection locked="0"/>
    </xf>
    <xf numFmtId="0" fontId="6" fillId="0" borderId="12" xfId="49" applyFont="1" applyBorder="1" applyAlignment="1" applyProtection="1">
      <alignment horizontal="left"/>
      <protection locked="0"/>
    </xf>
    <xf numFmtId="0" fontId="20" fillId="0" borderId="0" xfId="49" applyFont="1" applyBorder="1" applyProtection="1">
      <alignment horizontal="left" vertical="center"/>
      <protection locked="0"/>
    </xf>
    <xf numFmtId="0" fontId="11" fillId="0" borderId="20" xfId="46" applyFont="1" applyBorder="1" applyProtection="1">
      <alignment horizontal="left" vertical="center" wrapText="1"/>
      <protection locked="0"/>
    </xf>
    <xf numFmtId="0" fontId="11" fillId="0" borderId="64" xfId="49" applyFont="1" applyBorder="1" applyAlignment="1" applyProtection="1">
      <alignment horizontal="left" vertical="top"/>
      <protection locked="0"/>
    </xf>
    <xf numFmtId="0" fontId="16" fillId="0" borderId="64" xfId="49" applyFont="1" applyBorder="1" applyProtection="1">
      <alignment horizontal="left" vertical="center"/>
      <protection locked="0"/>
    </xf>
    <xf numFmtId="0" fontId="6" fillId="0" borderId="64" xfId="46" applyFont="1" applyBorder="1" applyProtection="1">
      <alignment horizontal="left" vertical="center" wrapText="1"/>
      <protection locked="0"/>
    </xf>
    <xf numFmtId="0" fontId="2" fillId="0" borderId="64" xfId="72" applyFont="1" applyBorder="1" applyProtection="1">
      <alignment horizontal="center" vertical="center"/>
      <protection locked="0"/>
    </xf>
    <xf numFmtId="0" fontId="2" fillId="0" borderId="21" xfId="72" applyFont="1" applyBorder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2" fillId="0" borderId="0" xfId="59" applyFont="1" applyBorder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63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 wrapText="1"/>
      <protection/>
    </xf>
    <xf numFmtId="0" fontId="4" fillId="0" borderId="46" xfId="61" applyFont="1" applyBorder="1" applyProtection="1">
      <alignment horizontal="center" vertical="top" wrapText="1"/>
      <protection/>
    </xf>
    <xf numFmtId="0" fontId="2" fillId="0" borderId="68" xfId="72" applyFont="1" applyBorder="1" applyProtection="1">
      <alignment horizontal="center" vertical="center"/>
      <protection/>
    </xf>
    <xf numFmtId="0" fontId="4" fillId="0" borderId="68" xfId="61" applyFont="1" applyBorder="1" applyProtection="1">
      <alignment horizontal="center" vertical="top" wrapText="1"/>
      <protection/>
    </xf>
    <xf numFmtId="0" fontId="6" fillId="0" borderId="79" xfId="49" applyFont="1" applyBorder="1" applyAlignment="1" applyProtection="1">
      <alignment horizontal="left"/>
      <protection/>
    </xf>
    <xf numFmtId="0" fontId="6" fillId="0" borderId="12" xfId="49" applyFont="1" applyBorder="1" applyAlignment="1" applyProtection="1">
      <alignment horizontal="left" wrapText="1"/>
      <protection/>
    </xf>
    <xf numFmtId="0" fontId="6" fillId="0" borderId="46" xfId="49" applyFont="1" applyBorder="1" applyAlignment="1" applyProtection="1">
      <alignment horizontal="left" vertical="top"/>
      <protection/>
    </xf>
    <xf numFmtId="0" fontId="16" fillId="0" borderId="46" xfId="49" applyFont="1" applyBorder="1" applyProtection="1">
      <alignment horizontal="left" vertical="center"/>
      <protection/>
    </xf>
    <xf numFmtId="0" fontId="11" fillId="0" borderId="79" xfId="49" applyFont="1" applyBorder="1" applyAlignment="1" applyProtection="1">
      <alignment horizontal="left" vertical="top"/>
      <protection/>
    </xf>
    <xf numFmtId="0" fontId="2" fillId="0" borderId="91" xfId="72" applyFont="1" applyBorder="1" applyProtection="1">
      <alignment horizontal="center" vertical="center"/>
      <protection/>
    </xf>
    <xf numFmtId="3" fontId="2" fillId="0" borderId="20" xfId="72" applyNumberFormat="1" applyFont="1" applyBorder="1" applyAlignment="1" applyProtection="1">
      <alignment/>
      <protection/>
    </xf>
    <xf numFmtId="3" fontId="17" fillId="0" borderId="8" xfId="72" applyNumberFormat="1" applyFont="1" applyBorder="1" applyAlignment="1" applyProtection="1">
      <alignment/>
      <protection/>
    </xf>
    <xf numFmtId="3" fontId="2" fillId="0" borderId="68" xfId="72" applyNumberFormat="1" applyFont="1" applyBorder="1" applyAlignment="1" applyProtection="1">
      <alignment/>
      <protection/>
    </xf>
    <xf numFmtId="3" fontId="17" fillId="0" borderId="46" xfId="61" applyNumberFormat="1" applyFont="1" applyBorder="1" applyAlignment="1" applyProtection="1">
      <alignment/>
      <protection/>
    </xf>
    <xf numFmtId="3" fontId="2" fillId="0" borderId="46" xfId="61" applyNumberFormat="1" applyFont="1" applyBorder="1" applyAlignment="1" applyProtection="1">
      <alignment/>
      <protection/>
    </xf>
    <xf numFmtId="0" fontId="2" fillId="0" borderId="41" xfId="59" applyFont="1" applyBorder="1" applyProtection="1">
      <alignment horizontal="left" vertical="center" wrapText="1"/>
      <protection/>
    </xf>
    <xf numFmtId="0" fontId="4" fillId="0" borderId="16" xfId="61" applyFont="1" applyBorder="1" applyProtection="1">
      <alignment horizontal="center" vertical="top" wrapText="1"/>
      <protection/>
    </xf>
    <xf numFmtId="0" fontId="4" fillId="0" borderId="99" xfId="61" applyFont="1" applyBorder="1" applyProtection="1">
      <alignment horizontal="center" vertical="top" wrapText="1"/>
      <protection/>
    </xf>
    <xf numFmtId="0" fontId="2" fillId="0" borderId="82" xfId="72" applyFont="1" applyBorder="1" applyProtection="1">
      <alignment horizontal="center" vertical="center"/>
      <protection/>
    </xf>
    <xf numFmtId="0" fontId="4" fillId="0" borderId="82" xfId="61" applyFont="1" applyBorder="1" applyProtection="1">
      <alignment horizontal="center" vertical="top" wrapText="1"/>
      <protection/>
    </xf>
    <xf numFmtId="0" fontId="6" fillId="0" borderId="71" xfId="49" applyFont="1" applyBorder="1" applyProtection="1">
      <alignment horizontal="left" vertical="center"/>
      <protection/>
    </xf>
    <xf numFmtId="0" fontId="11" fillId="0" borderId="3" xfId="49" applyFont="1" applyBorder="1" applyProtection="1">
      <alignment horizontal="left" vertical="center"/>
      <protection/>
    </xf>
    <xf numFmtId="0" fontId="11" fillId="0" borderId="35" xfId="46" applyFont="1" applyBorder="1" applyProtection="1">
      <alignment horizontal="left" vertical="center" wrapText="1"/>
      <protection/>
    </xf>
    <xf numFmtId="0" fontId="6" fillId="0" borderId="91" xfId="49" applyFont="1" applyBorder="1" applyProtection="1">
      <alignment horizontal="left" vertical="center"/>
      <protection/>
    </xf>
    <xf numFmtId="0" fontId="6" fillId="0" borderId="79" xfId="49" applyFont="1" applyBorder="1" applyAlignment="1" applyProtection="1">
      <alignment horizontal="left" vertical="top" wrapText="1"/>
      <protection/>
    </xf>
    <xf numFmtId="0" fontId="11" fillId="0" borderId="71" xfId="49" applyFont="1" applyBorder="1" applyProtection="1">
      <alignment horizontal="left" vertical="center"/>
      <protection/>
    </xf>
    <xf numFmtId="3" fontId="2" fillId="0" borderId="35" xfId="72" applyNumberFormat="1" applyFont="1" applyBorder="1" applyAlignment="1" applyProtection="1">
      <alignment horizontal="right" vertical="center"/>
      <protection/>
    </xf>
    <xf numFmtId="3" fontId="2" fillId="0" borderId="68" xfId="72" applyNumberFormat="1" applyFont="1" applyBorder="1" applyAlignment="1" applyProtection="1">
      <alignment horizontal="right" vertical="center"/>
      <protection/>
    </xf>
    <xf numFmtId="3" fontId="2" fillId="0" borderId="68" xfId="0" applyNumberFormat="1" applyFont="1" applyBorder="1" applyAlignment="1" applyProtection="1">
      <alignment horizontal="right"/>
      <protection/>
    </xf>
    <xf numFmtId="3" fontId="17" fillId="0" borderId="46" xfId="0" applyNumberFormat="1" applyFont="1" applyBorder="1" applyAlignment="1" applyProtection="1">
      <alignment horizontal="right"/>
      <protection/>
    </xf>
    <xf numFmtId="3" fontId="17" fillId="0" borderId="8" xfId="72" applyNumberFormat="1" applyFont="1" applyBorder="1" applyAlignment="1" applyProtection="1">
      <alignment horizontal="right" vertical="center"/>
      <protection/>
    </xf>
    <xf numFmtId="3" fontId="2" fillId="0" borderId="8" xfId="72" applyNumberFormat="1" applyFont="1" applyBorder="1" applyAlignment="1" applyProtection="1">
      <alignment horizontal="right" vertical="center"/>
      <protection/>
    </xf>
    <xf numFmtId="3" fontId="2" fillId="0" borderId="46" xfId="0" applyNumberFormat="1" applyFont="1" applyBorder="1" applyAlignment="1" applyProtection="1">
      <alignment horizontal="right"/>
      <protection/>
    </xf>
    <xf numFmtId="3" fontId="17" fillId="0" borderId="46" xfId="72" applyNumberFormat="1" applyFont="1" applyBorder="1" applyAlignment="1" applyProtection="1">
      <alignment horizontal="right" vertical="center"/>
      <protection/>
    </xf>
    <xf numFmtId="3" fontId="2" fillId="0" borderId="63" xfId="72" applyNumberFormat="1" applyFont="1" applyBorder="1" applyAlignment="1" applyProtection="1">
      <alignment horizontal="right" vertical="center"/>
      <protection locked="0"/>
    </xf>
    <xf numFmtId="3" fontId="2" fillId="0" borderId="3" xfId="72" applyNumberFormat="1" applyFont="1" applyBorder="1" applyAlignment="1" applyProtection="1">
      <alignment horizontal="right" vertical="center"/>
      <protection locked="0"/>
    </xf>
    <xf numFmtId="0" fontId="6" fillId="0" borderId="20" xfId="46" applyFont="1" applyBorder="1" applyAlignment="1" applyProtection="1">
      <alignment horizontal="center" vertical="top" wrapText="1"/>
      <protection locked="0"/>
    </xf>
    <xf numFmtId="3" fontId="2" fillId="0" borderId="124" xfId="72" applyNumberFormat="1" applyFont="1" applyBorder="1" applyAlignment="1" applyProtection="1">
      <alignment horizontal="right" vertical="center"/>
      <protection locked="0"/>
    </xf>
    <xf numFmtId="0" fontId="2" fillId="0" borderId="0" xfId="72" applyFont="1" applyBorder="1" applyAlignment="1" applyProtection="1">
      <alignment horizontal="center" vertical="center"/>
      <protection locked="0"/>
    </xf>
    <xf numFmtId="0" fontId="11" fillId="0" borderId="46" xfId="61" applyFont="1" applyBorder="1" applyAlignment="1" applyProtection="1">
      <alignment horizontal="center" vertical="center" wrapText="1"/>
      <protection/>
    </xf>
    <xf numFmtId="0" fontId="2" fillId="0" borderId="124" xfId="72" applyFont="1" applyBorder="1" applyAlignment="1" applyProtection="1">
      <alignment horizontal="center" vertical="center"/>
      <protection/>
    </xf>
    <xf numFmtId="0" fontId="6" fillId="0" borderId="42" xfId="49" applyFont="1" applyBorder="1" applyAlignment="1" applyProtection="1">
      <alignment horizontal="left" vertical="center"/>
      <protection/>
    </xf>
    <xf numFmtId="0" fontId="6" fillId="0" borderId="42" xfId="46" applyFont="1" applyBorder="1" applyAlignment="1" applyProtection="1">
      <alignment horizontal="left" vertical="top" wrapText="1"/>
      <protection/>
    </xf>
    <xf numFmtId="0" fontId="6" fillId="0" borderId="81" xfId="46" applyFont="1" applyBorder="1" applyProtection="1">
      <alignment horizontal="left" vertical="center" wrapText="1"/>
      <protection/>
    </xf>
    <xf numFmtId="0" fontId="6" fillId="0" borderId="85" xfId="46" applyFont="1" applyBorder="1" applyProtection="1">
      <alignment horizontal="left" vertical="center" wrapText="1"/>
      <protection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131" xfId="0" applyFont="1" applyBorder="1" applyAlignment="1" applyProtection="1">
      <alignment horizontal="left"/>
      <protection locked="0"/>
    </xf>
    <xf numFmtId="0" fontId="6" fillId="0" borderId="91" xfId="49" applyFont="1" applyBorder="1" applyAlignment="1" applyProtection="1">
      <alignment horizontal="justify" vertical="top" wrapText="1"/>
      <protection locked="0"/>
    </xf>
    <xf numFmtId="0" fontId="6" fillId="0" borderId="79" xfId="46" applyFont="1" applyBorder="1" applyAlignment="1" applyProtection="1">
      <alignment horizontal="center" vertical="center" wrapText="1"/>
      <protection locked="0"/>
    </xf>
    <xf numFmtId="0" fontId="6" fillId="0" borderId="106" xfId="46" applyFont="1" applyBorder="1" applyAlignment="1" applyProtection="1">
      <alignment horizontal="center" vertical="center" wrapText="1"/>
      <protection locked="0"/>
    </xf>
    <xf numFmtId="0" fontId="6" fillId="0" borderId="20" xfId="46" applyFont="1" applyBorder="1" applyAlignment="1" applyProtection="1">
      <alignment horizontal="left" vertical="top" wrapText="1"/>
      <protection locked="0"/>
    </xf>
    <xf numFmtId="0" fontId="0" fillId="0" borderId="121" xfId="0" applyFont="1" applyBorder="1" applyAlignment="1" applyProtection="1">
      <alignment/>
      <protection locked="0"/>
    </xf>
    <xf numFmtId="0" fontId="6" fillId="0" borderId="21" xfId="46" applyFont="1" applyBorder="1" applyAlignment="1" applyProtection="1">
      <alignment horizontal="left" vertical="top" wrapText="1"/>
      <protection locked="0"/>
    </xf>
    <xf numFmtId="0" fontId="6" fillId="0" borderId="14" xfId="46" applyFont="1" applyBorder="1" applyAlignment="1" applyProtection="1">
      <alignment horizontal="left" vertical="top" wrapText="1"/>
      <protection locked="0"/>
    </xf>
    <xf numFmtId="0" fontId="6" fillId="0" borderId="3" xfId="49" applyFont="1" applyBorder="1" applyProtection="1">
      <alignment horizontal="left" vertical="center"/>
      <protection locked="0"/>
    </xf>
    <xf numFmtId="0" fontId="6" fillId="0" borderId="35" xfId="49" applyFont="1" applyBorder="1" applyProtection="1">
      <alignment horizontal="left" vertical="center"/>
      <protection locked="0"/>
    </xf>
    <xf numFmtId="0" fontId="11" fillId="0" borderId="12" xfId="46" applyFont="1" applyBorder="1" applyProtection="1">
      <alignment horizontal="left" vertical="center" wrapText="1"/>
      <protection locked="0"/>
    </xf>
    <xf numFmtId="0" fontId="11" fillId="0" borderId="50" xfId="46" applyFont="1" applyBorder="1" applyProtection="1">
      <alignment horizontal="left" vertical="center" wrapText="1"/>
      <protection locked="0"/>
    </xf>
    <xf numFmtId="0" fontId="2" fillId="0" borderId="91" xfId="60" applyFont="1" applyBorder="1" applyProtection="1">
      <alignment horizontal="left" vertical="center"/>
      <protection/>
    </xf>
    <xf numFmtId="3" fontId="8" fillId="0" borderId="102" xfId="72" applyNumberFormat="1" applyFont="1" applyBorder="1" applyAlignment="1" applyProtection="1">
      <alignment/>
      <protection locked="0"/>
    </xf>
    <xf numFmtId="3" fontId="8" fillId="0" borderId="62" xfId="72" applyNumberFormat="1" applyFont="1" applyBorder="1" applyAlignment="1" applyProtection="1">
      <alignment/>
      <protection locked="0"/>
    </xf>
    <xf numFmtId="3" fontId="8" fillId="0" borderId="73" xfId="72" applyNumberFormat="1" applyFont="1" applyBorder="1" applyAlignment="1" applyProtection="1">
      <alignment/>
      <protection locked="0"/>
    </xf>
    <xf numFmtId="3" fontId="8" fillId="0" borderId="8" xfId="72" applyNumberFormat="1" applyFont="1" applyBorder="1" applyAlignment="1" applyProtection="1">
      <alignment/>
      <protection locked="0"/>
    </xf>
    <xf numFmtId="0" fontId="11" fillId="0" borderId="3" xfId="49" applyFont="1" applyBorder="1" applyProtection="1">
      <alignment horizontal="left" vertical="center"/>
      <protection locked="0"/>
    </xf>
    <xf numFmtId="0" fontId="11" fillId="0" borderId="35" xfId="46" applyFont="1" applyBorder="1" applyProtection="1">
      <alignment horizontal="left" vertical="center" wrapText="1"/>
      <protection locked="0"/>
    </xf>
    <xf numFmtId="0" fontId="6" fillId="0" borderId="35" xfId="46" applyFont="1" applyBorder="1" applyAlignment="1" applyProtection="1">
      <alignment horizontal="left" vertical="center" wrapText="1"/>
      <protection locked="0"/>
    </xf>
    <xf numFmtId="3" fontId="2" fillId="0" borderId="130" xfId="72" applyNumberFormat="1" applyFont="1" applyBorder="1" applyAlignment="1" applyProtection="1">
      <alignment/>
      <protection locked="0"/>
    </xf>
    <xf numFmtId="0" fontId="6" fillId="0" borderId="71" xfId="49" applyFont="1" applyBorder="1" applyProtection="1">
      <alignment horizontal="left" vertical="center"/>
      <protection locked="0"/>
    </xf>
    <xf numFmtId="0" fontId="11" fillId="0" borderId="0" xfId="46" applyFont="1" applyBorder="1" applyAlignment="1" applyProtection="1">
      <alignment horizontal="centerContinuous" vertical="top" wrapText="1"/>
      <protection locked="0"/>
    </xf>
    <xf numFmtId="0" fontId="16" fillId="0" borderId="46" xfId="49" applyFont="1" applyBorder="1" applyProtection="1">
      <alignment horizontal="left" vertical="center"/>
      <protection locked="0"/>
    </xf>
    <xf numFmtId="0" fontId="7" fillId="0" borderId="59" xfId="0" applyFont="1" applyBorder="1" applyAlignment="1" applyProtection="1">
      <alignment/>
      <protection/>
    </xf>
    <xf numFmtId="0" fontId="2" fillId="0" borderId="110" xfId="72" applyFont="1" applyBorder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wrapText="1"/>
      <protection/>
    </xf>
    <xf numFmtId="3" fontId="2" fillId="0" borderId="83" xfId="72" applyNumberFormat="1" applyFont="1" applyBorder="1" applyAlignment="1" applyProtection="1">
      <alignment/>
      <protection/>
    </xf>
    <xf numFmtId="0" fontId="6" fillId="0" borderId="42" xfId="51" applyFont="1" applyBorder="1" applyProtection="1">
      <alignment horizontal="left" vertical="center"/>
      <protection/>
    </xf>
    <xf numFmtId="3" fontId="2" fillId="0" borderId="35" xfId="72" applyNumberFormat="1" applyFont="1" applyBorder="1" applyAlignment="1" applyProtection="1">
      <alignment/>
      <protection/>
    </xf>
    <xf numFmtId="0" fontId="6" fillId="0" borderId="12" xfId="49" applyFont="1" applyBorder="1" applyAlignment="1" applyProtection="1">
      <alignment horizontal="left"/>
      <protection/>
    </xf>
    <xf numFmtId="0" fontId="20" fillId="0" borderId="0" xfId="49" applyFont="1" applyBorder="1" applyProtection="1">
      <alignment horizontal="left" vertical="center"/>
      <protection/>
    </xf>
    <xf numFmtId="3" fontId="17" fillId="0" borderId="46" xfId="72" applyNumberFormat="1" applyFont="1" applyBorder="1" applyAlignment="1" applyProtection="1">
      <alignment/>
      <protection/>
    </xf>
    <xf numFmtId="3" fontId="2" fillId="0" borderId="8" xfId="72" applyNumberFormat="1" applyFont="1" applyBorder="1" applyAlignment="1" applyProtection="1">
      <alignment/>
      <protection/>
    </xf>
    <xf numFmtId="3" fontId="2" fillId="0" borderId="124" xfId="72" applyNumberFormat="1" applyFont="1" applyBorder="1" applyAlignment="1" applyProtection="1">
      <alignment/>
      <protection/>
    </xf>
    <xf numFmtId="3" fontId="2" fillId="0" borderId="68" xfId="61" applyNumberFormat="1" applyFont="1" applyBorder="1" applyAlignment="1" applyProtection="1">
      <alignment/>
      <protection/>
    </xf>
    <xf numFmtId="0" fontId="0" fillId="0" borderId="89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41" xfId="61" applyFont="1" applyBorder="1" applyAlignment="1" applyProtection="1">
      <alignment horizontal="center" wrapText="1"/>
      <protection locked="0"/>
    </xf>
    <xf numFmtId="0" fontId="5" fillId="0" borderId="17" xfId="62" applyFont="1" applyBorder="1" applyProtection="1">
      <alignment textRotation="90"/>
      <protection locked="0"/>
    </xf>
    <xf numFmtId="0" fontId="3" fillId="0" borderId="28" xfId="0" applyFont="1" applyBorder="1" applyAlignment="1" applyProtection="1">
      <alignment/>
      <protection locked="0"/>
    </xf>
    <xf numFmtId="0" fontId="0" fillId="0" borderId="99" xfId="0" applyFont="1" applyBorder="1" applyAlignment="1" applyProtection="1">
      <alignment horizontal="center"/>
      <protection locked="0"/>
    </xf>
    <xf numFmtId="0" fontId="4" fillId="0" borderId="28" xfId="61" applyFont="1" applyBorder="1" applyAlignment="1" applyProtection="1">
      <alignment horizontal="center" wrapText="1"/>
      <protection locked="0"/>
    </xf>
    <xf numFmtId="0" fontId="0" fillId="0" borderId="10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locked="0"/>
    </xf>
    <xf numFmtId="3" fontId="17" fillId="0" borderId="73" xfId="72" applyNumberFormat="1" applyFont="1" applyBorder="1" applyAlignment="1" applyProtection="1">
      <alignment horizontal="right" vertical="center"/>
      <protection locked="0"/>
    </xf>
    <xf numFmtId="0" fontId="0" fillId="0" borderId="85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>
      <alignment horizontal="right"/>
      <protection locked="0"/>
    </xf>
    <xf numFmtId="0" fontId="4" fillId="0" borderId="87" xfId="61" applyFont="1" applyBorder="1" applyAlignment="1" applyProtection="1">
      <alignment horizontal="center" wrapText="1"/>
      <protection locked="0"/>
    </xf>
    <xf numFmtId="0" fontId="5" fillId="0" borderId="94" xfId="62" applyFont="1" applyBorder="1" applyProtection="1">
      <alignment textRotation="90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61" xfId="0" applyNumberFormat="1" applyFont="1" applyBorder="1" applyAlignment="1" applyProtection="1">
      <alignment horizontal="right"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127" xfId="0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 horizontal="right"/>
      <protection locked="0"/>
    </xf>
    <xf numFmtId="0" fontId="0" fillId="0" borderId="129" xfId="0" applyFont="1" applyBorder="1" applyAlignment="1" applyProtection="1">
      <alignment/>
      <protection locked="0"/>
    </xf>
    <xf numFmtId="0" fontId="3" fillId="0" borderId="87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78" xfId="0" applyFont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126" xfId="0" applyFont="1" applyFill="1" applyBorder="1" applyAlignment="1" applyProtection="1">
      <alignment horizontal="center"/>
      <protection locked="0"/>
    </xf>
    <xf numFmtId="0" fontId="4" fillId="0" borderId="130" xfId="61" applyFont="1" applyFill="1" applyBorder="1" applyAlignment="1" applyProtection="1">
      <alignment horizontal="center" wrapText="1"/>
      <protection locked="0"/>
    </xf>
    <xf numFmtId="0" fontId="5" fillId="0" borderId="130" xfId="62" applyFont="1" applyFill="1" applyBorder="1" applyProtection="1">
      <alignment textRotation="90"/>
      <protection locked="0"/>
    </xf>
    <xf numFmtId="0" fontId="5" fillId="0" borderId="62" xfId="62" applyFont="1" applyFill="1" applyBorder="1" applyProtection="1">
      <alignment textRotation="90"/>
      <protection locked="0"/>
    </xf>
    <xf numFmtId="0" fontId="5" fillId="0" borderId="103" xfId="62" applyFont="1" applyFill="1" applyBorder="1" applyProtection="1">
      <alignment textRotation="90"/>
      <protection locked="0"/>
    </xf>
    <xf numFmtId="0" fontId="0" fillId="0" borderId="124" xfId="0" applyFont="1" applyFill="1" applyBorder="1" applyAlignment="1" applyProtection="1">
      <alignment/>
      <protection locked="0"/>
    </xf>
    <xf numFmtId="0" fontId="0" fillId="0" borderId="85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/>
    </xf>
    <xf numFmtId="0" fontId="5" fillId="0" borderId="12" xfId="62" applyFont="1" applyBorder="1" applyAlignment="1" applyProtection="1">
      <alignment horizontal="center" vertical="center" textRotation="90"/>
      <protection/>
    </xf>
    <xf numFmtId="0" fontId="5" fillId="0" borderId="106" xfId="62" applyFont="1" applyBorder="1" applyAlignment="1" applyProtection="1">
      <alignment horizontal="center" vertical="center" textRotation="90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3" fontId="17" fillId="0" borderId="73" xfId="72" applyNumberFormat="1" applyFont="1" applyBorder="1" applyAlignment="1" applyProtection="1">
      <alignment horizontal="right" vertical="center"/>
      <protection/>
    </xf>
    <xf numFmtId="3" fontId="0" fillId="0" borderId="22" xfId="0" applyNumberFormat="1" applyFont="1" applyBorder="1" applyAlignment="1" applyProtection="1">
      <alignment horizontal="right"/>
      <protection/>
    </xf>
    <xf numFmtId="3" fontId="0" fillId="0" borderId="83" xfId="0" applyNumberFormat="1" applyFont="1" applyBorder="1" applyAlignment="1" applyProtection="1">
      <alignment horizontal="right"/>
      <protection/>
    </xf>
    <xf numFmtId="49" fontId="6" fillId="0" borderId="8" xfId="64" applyNumberFormat="1" applyFont="1" applyBorder="1" applyProtection="1">
      <alignment horizontal="center" vertical="center"/>
      <protection/>
    </xf>
    <xf numFmtId="0" fontId="6" fillId="0" borderId="46" xfId="64" applyFont="1" applyBorder="1" applyProtection="1">
      <alignment horizontal="center" vertical="center"/>
      <protection/>
    </xf>
    <xf numFmtId="49" fontId="6" fillId="0" borderId="78" xfId="64" applyNumberFormat="1" applyFont="1" applyBorder="1" applyProtection="1">
      <alignment horizontal="center" vertical="center"/>
      <protection/>
    </xf>
    <xf numFmtId="0" fontId="0" fillId="0" borderId="83" xfId="0" applyFont="1" applyBorder="1" applyAlignment="1" applyProtection="1">
      <alignment/>
      <protection/>
    </xf>
    <xf numFmtId="0" fontId="0" fillId="0" borderId="124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 horizontal="center"/>
      <protection/>
    </xf>
    <xf numFmtId="3" fontId="0" fillId="0" borderId="85" xfId="0" applyNumberFormat="1" applyFont="1" applyBorder="1" applyAlignment="1" applyProtection="1">
      <alignment horizontal="right"/>
      <protection/>
    </xf>
    <xf numFmtId="0" fontId="3" fillId="0" borderId="102" xfId="0" applyFont="1" applyFill="1" applyBorder="1" applyAlignment="1" applyProtection="1">
      <alignment/>
      <protection/>
    </xf>
    <xf numFmtId="0" fontId="0" fillId="0" borderId="83" xfId="0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82" xfId="0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/>
      <protection/>
    </xf>
    <xf numFmtId="1" fontId="0" fillId="0" borderId="85" xfId="0" applyNumberFormat="1" applyFont="1" applyFill="1" applyBorder="1" applyAlignment="1" applyProtection="1">
      <alignment horizontal="right"/>
      <protection/>
    </xf>
    <xf numFmtId="0" fontId="6" fillId="0" borderId="35" xfId="64" applyFont="1" applyFill="1" applyBorder="1" applyProtection="1">
      <alignment horizontal="center" vertical="center"/>
      <protection/>
    </xf>
    <xf numFmtId="0" fontId="6" fillId="0" borderId="8" xfId="64" applyFont="1" applyFill="1" applyBorder="1" applyProtection="1">
      <alignment horizontal="center" vertical="center"/>
      <protection/>
    </xf>
    <xf numFmtId="49" fontId="6" fillId="0" borderId="74" xfId="64" applyNumberFormat="1" applyFont="1" applyFill="1" applyBorder="1" applyProtection="1">
      <alignment horizontal="center" vertical="center"/>
      <protection/>
    </xf>
    <xf numFmtId="0" fontId="0" fillId="0" borderId="0" xfId="70" applyFont="1" applyProtection="1">
      <alignment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/>
      <protection locked="0"/>
    </xf>
    <xf numFmtId="0" fontId="6" fillId="0" borderId="24" xfId="70" applyFont="1" applyFill="1" applyBorder="1" applyAlignment="1" applyProtection="1">
      <alignment horizontal="left"/>
      <protection locked="0"/>
    </xf>
    <xf numFmtId="0" fontId="6" fillId="0" borderId="24" xfId="70" applyFont="1" applyBorder="1" applyAlignment="1" applyProtection="1">
      <alignment horizontal="left" vertical="center"/>
      <protection locked="0"/>
    </xf>
    <xf numFmtId="0" fontId="6" fillId="0" borderId="24" xfId="70" applyFont="1" applyBorder="1" applyAlignment="1" applyProtection="1">
      <alignment vertical="center"/>
      <protection locked="0"/>
    </xf>
    <xf numFmtId="0" fontId="6" fillId="0" borderId="24" xfId="70" applyFont="1" applyBorder="1" applyProtection="1">
      <alignment/>
      <protection locked="0"/>
    </xf>
    <xf numFmtId="0" fontId="6" fillId="0" borderId="0" xfId="70" applyFont="1" applyProtection="1">
      <alignment/>
      <protection locked="0"/>
    </xf>
    <xf numFmtId="0" fontId="13" fillId="0" borderId="25" xfId="70" applyFont="1" applyBorder="1" applyProtection="1">
      <alignment/>
      <protection locked="0"/>
    </xf>
    <xf numFmtId="0" fontId="13" fillId="0" borderId="23" xfId="70" applyFont="1" applyBorder="1" applyAlignment="1" applyProtection="1">
      <alignment horizontal="centerContinuous"/>
      <protection locked="0"/>
    </xf>
    <xf numFmtId="0" fontId="0" fillId="0" borderId="0" xfId="70" applyFont="1" applyFill="1" applyProtection="1">
      <alignment/>
      <protection locked="0"/>
    </xf>
    <xf numFmtId="0" fontId="12" fillId="0" borderId="119" xfId="70" applyFont="1" applyBorder="1" applyAlignment="1" applyProtection="1">
      <alignment horizontal="centerContinuous" vertical="top"/>
      <protection locked="0"/>
    </xf>
    <xf numFmtId="0" fontId="0" fillId="0" borderId="0" xfId="70" applyFont="1" applyAlignment="1" applyProtection="1">
      <alignment/>
      <protection locked="0"/>
    </xf>
    <xf numFmtId="0" fontId="13" fillId="0" borderId="49" xfId="70" applyFont="1" applyBorder="1" applyAlignment="1" applyProtection="1">
      <alignment horizontal="center"/>
      <protection locked="0"/>
    </xf>
    <xf numFmtId="0" fontId="13" fillId="0" borderId="49" xfId="70" applyFont="1" applyBorder="1" applyAlignment="1" applyProtection="1">
      <alignment/>
      <protection locked="0"/>
    </xf>
    <xf numFmtId="0" fontId="12" fillId="0" borderId="51" xfId="70" applyFont="1" applyBorder="1" applyAlignment="1" applyProtection="1">
      <alignment wrapText="1"/>
      <protection locked="0"/>
    </xf>
    <xf numFmtId="0" fontId="0" fillId="0" borderId="0" xfId="70" applyFont="1" applyBorder="1" applyAlignment="1" applyProtection="1">
      <alignment/>
      <protection locked="0"/>
    </xf>
    <xf numFmtId="0" fontId="0" fillId="0" borderId="23" xfId="70" applyFont="1" applyBorder="1" applyAlignment="1" applyProtection="1">
      <alignment horizontal="left"/>
      <protection locked="0"/>
    </xf>
    <xf numFmtId="0" fontId="0" fillId="0" borderId="23" xfId="70" applyFont="1" applyBorder="1" applyProtection="1">
      <alignment/>
      <protection locked="0"/>
    </xf>
    <xf numFmtId="0" fontId="6" fillId="0" borderId="23" xfId="70" applyFont="1" applyBorder="1" applyAlignment="1" applyProtection="1">
      <alignment/>
      <protection locked="0"/>
    </xf>
    <xf numFmtId="3" fontId="0" fillId="0" borderId="23" xfId="70" applyNumberFormat="1" applyFont="1" applyFill="1" applyBorder="1" applyAlignment="1" applyProtection="1">
      <alignment vertical="center"/>
      <protection locked="0"/>
    </xf>
    <xf numFmtId="0" fontId="0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/>
      <protection locked="0"/>
    </xf>
    <xf numFmtId="22" fontId="6" fillId="0" borderId="0" xfId="70" applyNumberFormat="1" applyFont="1" applyAlignment="1" applyProtection="1">
      <alignment horizontal="centerContinuous"/>
      <protection locked="0"/>
    </xf>
    <xf numFmtId="22" fontId="6" fillId="0" borderId="0" xfId="70" applyNumberFormat="1" applyFont="1" applyBorder="1" applyAlignment="1" applyProtection="1">
      <alignment horizontal="centerContinuous"/>
      <protection locked="0"/>
    </xf>
    <xf numFmtId="3" fontId="0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Font="1" applyAlignment="1" applyProtection="1">
      <alignment horizontal="centerContinuous"/>
      <protection locked="0"/>
    </xf>
    <xf numFmtId="0" fontId="6" fillId="0" borderId="0" xfId="70" applyFont="1" applyBorder="1" applyAlignment="1" applyProtection="1">
      <alignment horizontal="centerContinuous"/>
      <protection locked="0"/>
    </xf>
    <xf numFmtId="0" fontId="6" fillId="0" borderId="24" xfId="70" applyFont="1" applyBorder="1" applyAlignment="1" applyProtection="1">
      <alignment horizontal="centerContinuous"/>
      <protection locked="0"/>
    </xf>
    <xf numFmtId="0" fontId="0" fillId="33" borderId="132" xfId="70" applyFont="1" applyFill="1" applyBorder="1" applyAlignment="1" applyProtection="1">
      <alignment vertical="center"/>
      <protection locked="0"/>
    </xf>
    <xf numFmtId="0" fontId="21" fillId="0" borderId="18" xfId="70" applyFont="1" applyBorder="1" applyProtection="1">
      <alignment/>
      <protection locked="0"/>
    </xf>
    <xf numFmtId="0" fontId="0" fillId="33" borderId="133" xfId="70" applyFont="1" applyFill="1" applyBorder="1" applyAlignment="1" applyProtection="1">
      <alignment vertical="center"/>
      <protection locked="0"/>
    </xf>
    <xf numFmtId="0" fontId="0" fillId="33" borderId="134" xfId="70" applyFont="1" applyFill="1" applyBorder="1" applyAlignment="1" applyProtection="1">
      <alignment vertical="center"/>
      <protection locked="0"/>
    </xf>
    <xf numFmtId="0" fontId="0" fillId="0" borderId="0" xfId="70" applyFont="1" applyBorder="1" applyProtection="1">
      <alignment/>
      <protection locked="0"/>
    </xf>
    <xf numFmtId="0" fontId="0" fillId="0" borderId="14" xfId="70" applyFont="1" applyBorder="1" applyProtection="1">
      <alignment/>
      <protection locked="0"/>
    </xf>
    <xf numFmtId="0" fontId="11" fillId="0" borderId="24" xfId="70" applyFont="1" applyFill="1" applyBorder="1" applyAlignment="1" applyProtection="1">
      <alignment horizontal="left"/>
      <protection locked="0"/>
    </xf>
    <xf numFmtId="0" fontId="0" fillId="0" borderId="24" xfId="70" applyFont="1" applyBorder="1" applyAlignment="1" applyProtection="1">
      <alignment vertical="center"/>
      <protection locked="0"/>
    </xf>
    <xf numFmtId="0" fontId="13" fillId="0" borderId="49" xfId="70" applyFont="1" applyFill="1" applyBorder="1" applyAlignment="1" applyProtection="1">
      <alignment/>
      <protection locked="0"/>
    </xf>
    <xf numFmtId="0" fontId="3" fillId="0" borderId="23" xfId="70" applyFont="1" applyBorder="1" applyAlignment="1" applyProtection="1">
      <alignment horizontal="left"/>
      <protection locked="0"/>
    </xf>
    <xf numFmtId="0" fontId="0" fillId="0" borderId="23" xfId="70" applyFont="1" applyBorder="1" applyAlignment="1" applyProtection="1">
      <alignment/>
      <protection locked="0"/>
    </xf>
    <xf numFmtId="3" fontId="0" fillId="0" borderId="23" xfId="70" applyNumberFormat="1" applyFont="1" applyBorder="1" applyAlignment="1" applyProtection="1">
      <alignment/>
      <protection locked="0"/>
    </xf>
    <xf numFmtId="0" fontId="6" fillId="0" borderId="23" xfId="70" applyFont="1" applyBorder="1" applyProtection="1">
      <alignment/>
      <protection locked="0"/>
    </xf>
    <xf numFmtId="1" fontId="6" fillId="0" borderId="23" xfId="70" applyNumberFormat="1" applyFont="1" applyBorder="1" applyAlignment="1" applyProtection="1">
      <alignment/>
      <protection locked="0"/>
    </xf>
    <xf numFmtId="1" fontId="6" fillId="0" borderId="0" xfId="70" applyNumberFormat="1" applyFont="1" applyBorder="1" applyAlignment="1" applyProtection="1">
      <alignment horizontal="left"/>
      <protection locked="0"/>
    </xf>
    <xf numFmtId="1" fontId="6" fillId="0" borderId="0" xfId="70" applyNumberFormat="1" applyFont="1" applyBorder="1" applyAlignment="1" applyProtection="1">
      <alignment/>
      <protection locked="0"/>
    </xf>
    <xf numFmtId="0" fontId="3" fillId="0" borderId="24" xfId="70" applyFont="1" applyBorder="1" applyAlignment="1" applyProtection="1">
      <alignment horizontal="left"/>
      <protection locked="0"/>
    </xf>
    <xf numFmtId="1" fontId="6" fillId="0" borderId="0" xfId="70" applyNumberFormat="1" applyFont="1" applyAlignment="1" applyProtection="1">
      <alignment/>
      <protection locked="0"/>
    </xf>
    <xf numFmtId="1" fontId="21" fillId="0" borderId="18" xfId="70" applyNumberFormat="1" applyFont="1" applyBorder="1" applyAlignment="1" applyProtection="1">
      <alignment/>
      <protection locked="0"/>
    </xf>
    <xf numFmtId="0" fontId="0" fillId="0" borderId="23" xfId="70" applyFont="1" applyBorder="1" applyAlignment="1" applyProtection="1">
      <alignment horizontal="centerContinuous" vertical="center"/>
      <protection locked="0"/>
    </xf>
    <xf numFmtId="0" fontId="0" fillId="0" borderId="23" xfId="70" applyFont="1" applyBorder="1" applyAlignment="1" applyProtection="1">
      <alignment vertical="center"/>
      <protection locked="0"/>
    </xf>
    <xf numFmtId="1" fontId="0" fillId="0" borderId="0" xfId="70" applyNumberFormat="1" applyFont="1" applyAlignment="1" applyProtection="1">
      <alignment vertical="center"/>
      <protection locked="0"/>
    </xf>
    <xf numFmtId="0" fontId="0" fillId="0" borderId="0" xfId="70" applyFont="1" applyBorder="1" applyAlignment="1" applyProtection="1">
      <alignment horizontal="centerContinuous" vertical="center"/>
      <protection locked="0"/>
    </xf>
    <xf numFmtId="0" fontId="0" fillId="0" borderId="0" xfId="7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/>
      <protection/>
    </xf>
    <xf numFmtId="167" fontId="0" fillId="0" borderId="8" xfId="70" applyNumberFormat="1" applyFont="1" applyBorder="1" applyAlignment="1" applyProtection="1">
      <alignment horizontal="right"/>
      <protection/>
    </xf>
    <xf numFmtId="0" fontId="0" fillId="0" borderId="0" xfId="70" applyFont="1" applyAlignment="1" applyProtection="1">
      <alignment horizontal="centerContinuous"/>
      <protection/>
    </xf>
    <xf numFmtId="166" fontId="0" fillId="0" borderId="8" xfId="70" applyNumberFormat="1" applyFont="1" applyBorder="1" applyAlignment="1" applyProtection="1">
      <alignment horizontal="right"/>
      <protection/>
    </xf>
    <xf numFmtId="2" fontId="0" fillId="0" borderId="52" xfId="70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top"/>
      <protection/>
    </xf>
    <xf numFmtId="0" fontId="0" fillId="0" borderId="9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24" xfId="70" applyFont="1" applyBorder="1" applyAlignment="1" applyProtection="1">
      <alignment/>
      <protection/>
    </xf>
    <xf numFmtId="0" fontId="6" fillId="0" borderId="0" xfId="70" applyFont="1" applyAlignment="1" applyProtection="1">
      <alignment horizontal="left"/>
      <protection/>
    </xf>
    <xf numFmtId="0" fontId="12" fillId="0" borderId="25" xfId="70" applyFont="1" applyBorder="1" applyAlignment="1" applyProtection="1">
      <alignment vertical="center"/>
      <protection/>
    </xf>
    <xf numFmtId="0" fontId="12" fillId="0" borderId="23" xfId="70" applyFont="1" applyBorder="1" applyAlignment="1" applyProtection="1">
      <alignment vertical="center"/>
      <protection/>
    </xf>
    <xf numFmtId="0" fontId="12" fillId="0" borderId="0" xfId="70" applyFont="1" applyAlignment="1" applyProtection="1">
      <alignment vertical="center"/>
      <protection/>
    </xf>
    <xf numFmtId="0" fontId="12" fillId="0" borderId="18" xfId="70" applyFont="1" applyBorder="1" applyAlignment="1" applyProtection="1">
      <alignment vertical="center"/>
      <protection/>
    </xf>
    <xf numFmtId="0" fontId="3" fillId="0" borderId="135" xfId="70" applyFont="1" applyFill="1" applyBorder="1" applyAlignment="1" applyProtection="1">
      <alignment horizontal="center" vertical="center"/>
      <protection/>
    </xf>
    <xf numFmtId="0" fontId="12" fillId="0" borderId="119" xfId="70" applyFont="1" applyBorder="1" applyAlignment="1" applyProtection="1">
      <alignment horizontal="centerContinuous" vertical="center"/>
      <protection/>
    </xf>
    <xf numFmtId="0" fontId="12" fillId="0" borderId="21" xfId="70" applyFont="1" applyBorder="1" applyAlignment="1" applyProtection="1">
      <alignment horizontal="centerContinuous" vertical="center"/>
      <protection/>
    </xf>
    <xf numFmtId="0" fontId="13" fillId="0" borderId="0" xfId="70" applyFont="1" applyProtection="1">
      <alignment/>
      <protection/>
    </xf>
    <xf numFmtId="0" fontId="12" fillId="0" borderId="18" xfId="70" applyFont="1" applyBorder="1" applyAlignment="1" applyProtection="1">
      <alignment horizontal="center" vertical="center"/>
      <protection/>
    </xf>
    <xf numFmtId="0" fontId="2" fillId="0" borderId="23" xfId="70" applyFont="1" applyBorder="1" applyAlignment="1" applyProtection="1">
      <alignment horizontal="left"/>
      <protection/>
    </xf>
    <xf numFmtId="0" fontId="0" fillId="0" borderId="23" xfId="70" applyFont="1" applyBorder="1" applyAlignment="1" applyProtection="1">
      <alignment vertical="center"/>
      <protection/>
    </xf>
    <xf numFmtId="165" fontId="0" fillId="0" borderId="23" xfId="70" applyNumberFormat="1" applyFont="1" applyBorder="1" applyAlignment="1" applyProtection="1">
      <alignment/>
      <protection/>
    </xf>
    <xf numFmtId="1" fontId="0" fillId="0" borderId="23" xfId="70" applyNumberFormat="1" applyFont="1" applyFill="1" applyBorder="1" applyAlignment="1" applyProtection="1">
      <alignment/>
      <protection/>
    </xf>
    <xf numFmtId="0" fontId="0" fillId="0" borderId="118" xfId="70" applyFont="1" applyFill="1" applyBorder="1" applyAlignment="1" applyProtection="1">
      <alignment horizontal="left"/>
      <protection/>
    </xf>
    <xf numFmtId="0" fontId="13" fillId="0" borderId="0" xfId="70" applyFont="1" applyBorder="1" applyAlignment="1" applyProtection="1">
      <alignment/>
      <protection/>
    </xf>
    <xf numFmtId="0" fontId="0" fillId="0" borderId="39" xfId="70" applyFont="1" applyFill="1" applyBorder="1" applyAlignment="1" applyProtection="1">
      <alignment horizontal="left"/>
      <protection/>
    </xf>
    <xf numFmtId="0" fontId="13" fillId="0" borderId="0" xfId="70" applyFont="1" applyFill="1" applyBorder="1" applyAlignment="1" applyProtection="1">
      <alignment/>
      <protection/>
    </xf>
    <xf numFmtId="0" fontId="0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/>
      <protection/>
    </xf>
    <xf numFmtId="0" fontId="0" fillId="0" borderId="0" xfId="70" applyFont="1" applyFill="1" applyBorder="1" applyProtection="1">
      <alignment/>
      <protection/>
    </xf>
    <xf numFmtId="0" fontId="13" fillId="0" borderId="0" xfId="70" applyFont="1" applyFill="1" applyBorder="1" applyProtection="1">
      <alignment/>
      <protection/>
    </xf>
    <xf numFmtId="0" fontId="6" fillId="0" borderId="21" xfId="46" applyFont="1" applyBorder="1" applyProtection="1">
      <alignment horizontal="left" vertical="center" wrapText="1"/>
      <protection/>
    </xf>
    <xf numFmtId="0" fontId="2" fillId="0" borderId="21" xfId="72" applyFont="1" applyBorder="1" applyProtection="1">
      <alignment horizontal="center" vertical="center"/>
      <protection/>
    </xf>
    <xf numFmtId="0" fontId="10" fillId="0" borderId="21" xfId="0" applyFont="1" applyBorder="1" applyAlignment="1" applyProtection="1">
      <alignment/>
      <protection/>
    </xf>
    <xf numFmtId="0" fontId="3" fillId="0" borderId="0" xfId="70" applyFont="1" applyFill="1" applyBorder="1" applyAlignment="1" applyProtection="1">
      <alignment/>
      <protection/>
    </xf>
    <xf numFmtId="165" fontId="0" fillId="0" borderId="0" xfId="70" applyNumberFormat="1" applyFont="1" applyFill="1" applyBorder="1" applyAlignment="1" applyProtection="1">
      <alignment horizontal="right"/>
      <protection/>
    </xf>
    <xf numFmtId="0" fontId="19" fillId="0" borderId="0" xfId="70" applyFont="1" applyFill="1" applyBorder="1" applyProtection="1">
      <alignment/>
      <protection/>
    </xf>
    <xf numFmtId="0" fontId="0" fillId="0" borderId="0" xfId="70" applyFont="1" applyAlignment="1" applyProtection="1">
      <alignment/>
      <protection/>
    </xf>
    <xf numFmtId="0" fontId="14" fillId="0" borderId="136" xfId="47" applyFont="1" applyBorder="1" applyAlignment="1" applyProtection="1">
      <alignment horizontal="center" vertical="top" wrapText="1"/>
      <protection/>
    </xf>
    <xf numFmtId="0" fontId="4" fillId="0" borderId="137" xfId="61" applyFont="1" applyBorder="1" applyAlignment="1" applyProtection="1">
      <alignment horizontal="center" vertical="top" wrapText="1"/>
      <protection/>
    </xf>
    <xf numFmtId="0" fontId="4" fillId="0" borderId="138" xfId="61" applyFont="1" applyBorder="1" applyAlignment="1" applyProtection="1">
      <alignment horizontal="center" vertical="top" wrapText="1"/>
      <protection locked="0"/>
    </xf>
    <xf numFmtId="3" fontId="0" fillId="0" borderId="136" xfId="0" applyNumberFormat="1" applyFont="1" applyFill="1" applyBorder="1" applyAlignment="1" applyProtection="1">
      <alignment horizontal="right"/>
      <protection/>
    </xf>
    <xf numFmtId="3" fontId="0" fillId="0" borderId="137" xfId="0" applyNumberFormat="1" applyFont="1" applyFill="1" applyBorder="1" applyAlignment="1" applyProtection="1">
      <alignment horizontal="right"/>
      <protection/>
    </xf>
    <xf numFmtId="3" fontId="0" fillId="0" borderId="138" xfId="0" applyNumberFormat="1" applyFont="1" applyBorder="1" applyAlignment="1" applyProtection="1">
      <alignment horizontal="right"/>
      <protection/>
    </xf>
    <xf numFmtId="3" fontId="0" fillId="35" borderId="139" xfId="0" applyNumberFormat="1" applyFont="1" applyFill="1" applyBorder="1" applyAlignment="1" applyProtection="1">
      <alignment horizontal="right"/>
      <protection locked="0"/>
    </xf>
    <xf numFmtId="3" fontId="0" fillId="0" borderId="138" xfId="0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 vertical="top"/>
      <protection/>
    </xf>
    <xf numFmtId="0" fontId="0" fillId="0" borderId="131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58" xfId="0" applyFont="1" applyBorder="1" applyAlignment="1" applyProtection="1">
      <alignment/>
      <protection/>
    </xf>
    <xf numFmtId="0" fontId="0" fillId="0" borderId="131" xfId="0" applyBorder="1" applyAlignment="1" applyProtection="1">
      <alignment/>
      <protection/>
    </xf>
    <xf numFmtId="0" fontId="0" fillId="0" borderId="13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76" applyFont="1" applyFill="1" applyAlignment="1" applyProtection="1">
      <alignment horizontal="left"/>
      <protection locked="0"/>
    </xf>
    <xf numFmtId="0" fontId="6" fillId="0" borderId="38" xfId="46" applyFont="1" applyBorder="1" applyAlignment="1" applyProtection="1">
      <alignment horizontal="left" vertical="top" wrapText="1"/>
      <protection/>
    </xf>
    <xf numFmtId="0" fontId="0" fillId="0" borderId="42" xfId="0" applyFont="1" applyFill="1" applyBorder="1" applyAlignment="1">
      <alignment horizontal="left" vertical="top"/>
    </xf>
    <xf numFmtId="0" fontId="12" fillId="0" borderId="7" xfId="68" applyFont="1" applyBorder="1" applyAlignment="1">
      <alignment horizontal="center" vertical="top" wrapText="1"/>
      <protection/>
    </xf>
    <xf numFmtId="0" fontId="12" fillId="0" borderId="121" xfId="68" applyFont="1" applyBorder="1" applyAlignment="1">
      <alignment horizontal="center" vertical="top" wrapText="1"/>
      <protection/>
    </xf>
    <xf numFmtId="0" fontId="24" fillId="0" borderId="0" xfId="68" applyFont="1" applyFill="1" applyBorder="1" applyAlignment="1" applyProtection="1">
      <alignment/>
      <protection locked="0"/>
    </xf>
    <xf numFmtId="0" fontId="24" fillId="0" borderId="0" xfId="68" applyFont="1" applyFill="1" applyBorder="1" applyAlignment="1" applyProtection="1">
      <alignment horizontal="left"/>
      <protection locked="0"/>
    </xf>
    <xf numFmtId="0" fontId="24" fillId="0" borderId="0" xfId="68" applyFont="1" applyFill="1">
      <alignment/>
      <protection/>
    </xf>
    <xf numFmtId="0" fontId="0" fillId="0" borderId="0" xfId="68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Alignment="1" quotePrefix="1">
      <alignment horizontal="center" vertical="top" wrapText="1"/>
    </xf>
    <xf numFmtId="0" fontId="0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" fontId="12" fillId="0" borderId="0" xfId="0" applyNumberFormat="1" applyFont="1" applyFill="1" applyAlignment="1" quotePrefix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6" fontId="12" fillId="0" borderId="0" xfId="0" applyNumberFormat="1" applyFont="1" applyFill="1" applyBorder="1" applyAlignment="1" quotePrefix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top" wrapText="1"/>
    </xf>
    <xf numFmtId="0" fontId="24" fillId="0" borderId="0" xfId="0" applyFont="1" applyFill="1" applyAlignment="1">
      <alignment/>
    </xf>
    <xf numFmtId="49" fontId="0" fillId="0" borderId="42" xfId="0" applyNumberFormat="1" applyFont="1" applyFill="1" applyBorder="1" applyAlignment="1">
      <alignment horizontal="left" vertical="top"/>
    </xf>
    <xf numFmtId="0" fontId="0" fillId="0" borderId="91" xfId="0" applyFont="1" applyFill="1" applyBorder="1" applyAlignment="1">
      <alignment/>
    </xf>
    <xf numFmtId="0" fontId="0" fillId="0" borderId="71" xfId="0" applyFont="1" applyFill="1" applyBorder="1" applyAlignment="1">
      <alignment vertical="top" wrapText="1"/>
    </xf>
    <xf numFmtId="0" fontId="0" fillId="0" borderId="73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24" fillId="0" borderId="8" xfId="0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left" vertical="top"/>
    </xf>
    <xf numFmtId="0" fontId="0" fillId="0" borderId="8" xfId="0" applyFont="1" applyBorder="1" applyAlignment="1">
      <alignment/>
    </xf>
    <xf numFmtId="0" fontId="0" fillId="0" borderId="14" xfId="67" applyFont="1" applyBorder="1">
      <alignment/>
      <protection/>
    </xf>
    <xf numFmtId="3" fontId="0" fillId="0" borderId="22" xfId="0" applyNumberFormat="1" applyFont="1" applyFill="1" applyBorder="1" applyAlignment="1" applyProtection="1">
      <alignment horizontal="right"/>
      <protection/>
    </xf>
    <xf numFmtId="49" fontId="6" fillId="0" borderId="77" xfId="64" applyNumberFormat="1" applyFont="1" applyFill="1" applyBorder="1" applyProtection="1">
      <alignment horizontal="center" vertical="center"/>
      <protection locked="0"/>
    </xf>
    <xf numFmtId="49" fontId="6" fillId="0" borderId="46" xfId="64" applyNumberFormat="1" applyFont="1" applyFill="1" applyBorder="1" applyProtection="1">
      <alignment horizontal="center" vertical="center"/>
      <protection locked="0"/>
    </xf>
    <xf numFmtId="49" fontId="6" fillId="0" borderId="78" xfId="64" applyNumberFormat="1" applyFont="1" applyFill="1" applyBorder="1" applyProtection="1">
      <alignment horizontal="center" vertical="center"/>
      <protection locked="0"/>
    </xf>
    <xf numFmtId="0" fontId="6" fillId="0" borderId="42" xfId="46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/>
      <protection locked="0"/>
    </xf>
    <xf numFmtId="0" fontId="0" fillId="0" borderId="72" xfId="0" applyFont="1" applyFill="1" applyBorder="1" applyAlignment="1" applyProtection="1">
      <alignment horizontal="center"/>
      <protection locked="0"/>
    </xf>
    <xf numFmtId="0" fontId="6" fillId="0" borderId="73" xfId="64" applyFont="1" applyFill="1" applyBorder="1" applyProtection="1">
      <alignment horizontal="center" vertical="center"/>
      <protection locked="0"/>
    </xf>
    <xf numFmtId="49" fontId="6" fillId="0" borderId="8" xfId="64" applyNumberFormat="1" applyFont="1" applyFill="1" applyBorder="1" applyProtection="1">
      <alignment horizontal="center" vertical="center"/>
      <protection locked="0"/>
    </xf>
    <xf numFmtId="0" fontId="6" fillId="0" borderId="74" xfId="64" applyFont="1" applyFill="1" applyBorder="1" applyProtection="1">
      <alignment horizontal="center" vertical="center"/>
      <protection locked="0"/>
    </xf>
    <xf numFmtId="0" fontId="6" fillId="0" borderId="8" xfId="64" applyFont="1" applyFill="1" applyBorder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/>
      <protection locked="0"/>
    </xf>
    <xf numFmtId="3" fontId="3" fillId="0" borderId="42" xfId="0" applyNumberFormat="1" applyFont="1" applyFill="1" applyBorder="1" applyAlignment="1" applyProtection="1">
      <alignment horizontal="right"/>
      <protection/>
    </xf>
    <xf numFmtId="0" fontId="6" fillId="0" borderId="79" xfId="64" applyFont="1" applyFill="1" applyBorder="1" applyProtection="1">
      <alignment horizontal="center" vertical="center"/>
      <protection locked="0"/>
    </xf>
    <xf numFmtId="0" fontId="6" fillId="0" borderId="50" xfId="64" applyFont="1" applyFill="1" applyBorder="1" applyProtection="1">
      <alignment horizontal="center" vertical="center"/>
      <protection locked="0"/>
    </xf>
    <xf numFmtId="0" fontId="6" fillId="0" borderId="15" xfId="64" applyFont="1" applyFill="1" applyBorder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3" fontId="3" fillId="0" borderId="46" xfId="0" applyNumberFormat="1" applyFont="1" applyFill="1" applyBorder="1" applyAlignment="1" applyProtection="1">
      <alignment/>
      <protection/>
    </xf>
    <xf numFmtId="0" fontId="6" fillId="0" borderId="71" xfId="0" applyFont="1" applyFill="1" applyBorder="1" applyAlignment="1" applyProtection="1">
      <alignment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/>
    </xf>
    <xf numFmtId="0" fontId="6" fillId="0" borderId="7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 horizontal="left" vertical="center"/>
      <protection locked="0"/>
    </xf>
    <xf numFmtId="0" fontId="0" fillId="0" borderId="43" xfId="72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 horizontal="left" vertical="center"/>
      <protection/>
    </xf>
    <xf numFmtId="3" fontId="17" fillId="0" borderId="95" xfId="76" applyNumberFormat="1" applyFont="1" applyFill="1" applyBorder="1" applyAlignment="1" applyProtection="1">
      <alignment horizontal="center"/>
      <protection/>
    </xf>
    <xf numFmtId="3" fontId="17" fillId="0" borderId="17" xfId="76" applyNumberFormat="1" applyFont="1" applyFill="1" applyBorder="1" applyAlignment="1" applyProtection="1">
      <alignment horizontal="center"/>
      <protection/>
    </xf>
    <xf numFmtId="3" fontId="17" fillId="0" borderId="79" xfId="76" applyNumberFormat="1" applyFont="1" applyFill="1" applyBorder="1" applyAlignment="1" applyProtection="1">
      <alignment horizontal="center"/>
      <protection/>
    </xf>
    <xf numFmtId="3" fontId="17" fillId="0" borderId="15" xfId="76" applyNumberFormat="1" applyFont="1" applyFill="1" applyBorder="1" applyAlignment="1" applyProtection="1">
      <alignment horizontal="center"/>
      <protection/>
    </xf>
    <xf numFmtId="3" fontId="2" fillId="0" borderId="77" xfId="76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12" fillId="0" borderId="0" xfId="79" applyFont="1" applyFill="1" applyProtection="1">
      <alignment vertical="top"/>
      <protection/>
    </xf>
    <xf numFmtId="0" fontId="12" fillId="0" borderId="0" xfId="0" applyFont="1" applyFill="1" applyAlignment="1" applyProtection="1">
      <alignment horizontal="center"/>
      <protection/>
    </xf>
    <xf numFmtId="3" fontId="0" fillId="0" borderId="62" xfId="0" applyNumberFormat="1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 locked="0"/>
    </xf>
    <xf numFmtId="0" fontId="6" fillId="0" borderId="62" xfId="64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3" xfId="46" applyFont="1" applyFill="1" applyBorder="1" applyProtection="1">
      <alignment horizontal="left" vertical="center" wrapText="1"/>
      <protection/>
    </xf>
    <xf numFmtId="0" fontId="0" fillId="0" borderId="71" xfId="0" applyFont="1" applyFill="1" applyBorder="1" applyAlignment="1" applyProtection="1">
      <alignment horizontal="left" vertical="center" wrapText="1"/>
      <protection/>
    </xf>
    <xf numFmtId="0" fontId="0" fillId="0" borderId="7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0" fillId="0" borderId="46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3" fontId="3" fillId="0" borderId="46" xfId="61" applyNumberFormat="1" applyFont="1" applyFill="1" applyBorder="1" applyAlignment="1" applyProtection="1">
      <alignment horizontal="right" wrapText="1"/>
      <protection/>
    </xf>
    <xf numFmtId="0" fontId="6" fillId="0" borderId="74" xfId="64" applyFont="1" applyFill="1" applyBorder="1" applyProtection="1">
      <alignment horizontal="center" vertical="center"/>
      <protection/>
    </xf>
    <xf numFmtId="0" fontId="0" fillId="0" borderId="87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2" fillId="0" borderId="77" xfId="72" applyFont="1" applyFill="1" applyBorder="1" applyProtection="1">
      <alignment horizontal="center" vertical="center"/>
      <protection/>
    </xf>
    <xf numFmtId="3" fontId="4" fillId="0" borderId="50" xfId="61" applyNumberFormat="1" applyFont="1" applyFill="1" applyBorder="1" applyAlignment="1" applyProtection="1">
      <alignment horizontal="right" wrapText="1"/>
      <protection/>
    </xf>
    <xf numFmtId="0" fontId="2" fillId="0" borderId="102" xfId="72" applyFont="1" applyFill="1" applyBorder="1" applyProtection="1">
      <alignment horizontal="center" vertical="center"/>
      <protection/>
    </xf>
    <xf numFmtId="3" fontId="4" fillId="0" borderId="62" xfId="61" applyNumberFormat="1" applyFont="1" applyFill="1" applyBorder="1" applyAlignment="1" applyProtection="1">
      <alignment horizontal="right" wrapText="1"/>
      <protection/>
    </xf>
    <xf numFmtId="3" fontId="4" fillId="0" borderId="46" xfId="61" applyNumberFormat="1" applyFont="1" applyFill="1" applyBorder="1" applyAlignment="1" applyProtection="1">
      <alignment horizontal="right" wrapText="1"/>
      <protection/>
    </xf>
    <xf numFmtId="0" fontId="3" fillId="0" borderId="88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2" fillId="0" borderId="100" xfId="72" applyFont="1" applyFill="1" applyBorder="1" applyProtection="1">
      <alignment horizontal="center" vertical="center"/>
      <protection/>
    </xf>
    <xf numFmtId="3" fontId="4" fillId="0" borderId="67" xfId="61" applyNumberFormat="1" applyFont="1" applyFill="1" applyBorder="1" applyAlignment="1" applyProtection="1">
      <alignment horizontal="right" wrapText="1"/>
      <protection/>
    </xf>
    <xf numFmtId="0" fontId="6" fillId="0" borderId="124" xfId="64" applyFont="1" applyFill="1" applyBorder="1" applyAlignment="1" applyProtection="1">
      <alignment horizontal="centerContinuous" wrapText="1"/>
      <protection/>
    </xf>
    <xf numFmtId="0" fontId="0" fillId="0" borderId="81" xfId="0" applyFont="1" applyFill="1" applyBorder="1" applyAlignment="1" applyProtection="1">
      <alignment horizontal="centerContinuous"/>
      <protection/>
    </xf>
    <xf numFmtId="0" fontId="0" fillId="0" borderId="84" xfId="0" applyFont="1" applyFill="1" applyBorder="1" applyAlignment="1" applyProtection="1">
      <alignment horizontal="centerContinuous"/>
      <protection/>
    </xf>
    <xf numFmtId="0" fontId="3" fillId="0" borderId="109" xfId="0" applyFont="1" applyFill="1" applyBorder="1" applyAlignment="1" applyProtection="1">
      <alignment/>
      <protection/>
    </xf>
    <xf numFmtId="0" fontId="0" fillId="0" borderId="104" xfId="0" applyFont="1" applyFill="1" applyBorder="1" applyAlignment="1" applyProtection="1">
      <alignment/>
      <protection/>
    </xf>
    <xf numFmtId="0" fontId="2" fillId="0" borderId="112" xfId="72" applyFont="1" applyFill="1" applyBorder="1" applyProtection="1">
      <alignment horizontal="center" vertical="center"/>
      <protection/>
    </xf>
    <xf numFmtId="3" fontId="0" fillId="0" borderId="112" xfId="0" applyNumberFormat="1" applyFont="1" applyFill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/>
      <protection locked="0"/>
    </xf>
    <xf numFmtId="0" fontId="7" fillId="0" borderId="59" xfId="0" applyFont="1" applyFill="1" applyBorder="1" applyAlignment="1" applyProtection="1">
      <alignment/>
      <protection locked="0"/>
    </xf>
    <xf numFmtId="0" fontId="2" fillId="0" borderId="110" xfId="72" applyFont="1" applyFill="1" applyBorder="1" applyProtection="1">
      <alignment horizontal="center" vertical="center"/>
      <protection/>
    </xf>
    <xf numFmtId="3" fontId="8" fillId="0" borderId="102" xfId="72" applyNumberFormat="1" applyFont="1" applyFill="1" applyBorder="1" applyAlignment="1" applyProtection="1">
      <alignment/>
      <protection/>
    </xf>
    <xf numFmtId="3" fontId="8" fillId="0" borderId="62" xfId="72" applyNumberFormat="1" applyFont="1" applyFill="1" applyBorder="1" applyAlignment="1" applyProtection="1">
      <alignment/>
      <protection/>
    </xf>
    <xf numFmtId="3" fontId="17" fillId="0" borderId="46" xfId="72" applyNumberFormat="1" applyFont="1" applyFill="1" applyBorder="1" applyAlignment="1" applyProtection="1">
      <alignment/>
      <protection/>
    </xf>
    <xf numFmtId="0" fontId="6" fillId="0" borderId="35" xfId="49" applyFont="1" applyFill="1" applyBorder="1" applyProtection="1">
      <alignment horizontal="left" vertical="center"/>
      <protection locked="0"/>
    </xf>
    <xf numFmtId="0" fontId="2" fillId="0" borderId="42" xfId="72" applyFont="1" applyFill="1" applyBorder="1" applyProtection="1">
      <alignment horizontal="center" vertical="center"/>
      <protection/>
    </xf>
    <xf numFmtId="3" fontId="8" fillId="0" borderId="73" xfId="72" applyNumberFormat="1" applyFont="1" applyFill="1" applyBorder="1" applyAlignment="1" applyProtection="1">
      <alignment/>
      <protection/>
    </xf>
    <xf numFmtId="3" fontId="8" fillId="0" borderId="8" xfId="72" applyNumberFormat="1" applyFont="1" applyFill="1" applyBorder="1" applyAlignment="1" applyProtection="1">
      <alignment/>
      <protection/>
    </xf>
    <xf numFmtId="3" fontId="17" fillId="0" borderId="8" xfId="72" applyNumberFormat="1" applyFont="1" applyFill="1" applyBorder="1" applyAlignment="1" applyProtection="1">
      <alignment/>
      <protection/>
    </xf>
    <xf numFmtId="0" fontId="6" fillId="0" borderId="35" xfId="46" applyFont="1" applyFill="1" applyBorder="1" applyProtection="1">
      <alignment horizontal="left" vertical="center" wrapText="1"/>
      <protection locked="0"/>
    </xf>
    <xf numFmtId="0" fontId="11" fillId="0" borderId="35" xfId="46" applyFont="1" applyFill="1" applyBorder="1" applyProtection="1">
      <alignment horizontal="left" vertical="center" wrapText="1"/>
      <protection locked="0"/>
    </xf>
    <xf numFmtId="0" fontId="2" fillId="0" borderId="87" xfId="72" applyFont="1" applyFill="1" applyBorder="1" applyProtection="1">
      <alignment horizontal="center" vertical="center"/>
      <protection/>
    </xf>
    <xf numFmtId="3" fontId="2" fillId="0" borderId="83" xfId="72" applyNumberFormat="1" applyFont="1" applyFill="1" applyBorder="1" applyAlignment="1" applyProtection="1">
      <alignment/>
      <protection/>
    </xf>
    <xf numFmtId="3" fontId="2" fillId="0" borderId="124" xfId="72" applyNumberFormat="1" applyFont="1" applyFill="1" applyBorder="1" applyAlignment="1" applyProtection="1">
      <alignment/>
      <protection/>
    </xf>
    <xf numFmtId="3" fontId="2" fillId="0" borderId="68" xfId="72" applyNumberFormat="1" applyFont="1" applyFill="1" applyBorder="1" applyAlignment="1" applyProtection="1">
      <alignment/>
      <protection/>
    </xf>
    <xf numFmtId="0" fontId="6" fillId="0" borderId="35" xfId="46" applyFont="1" applyFill="1" applyBorder="1" applyAlignment="1" applyProtection="1">
      <alignment horizontal="left" vertical="center" wrapText="1"/>
      <protection locked="0"/>
    </xf>
    <xf numFmtId="3" fontId="2" fillId="0" borderId="130" xfId="72" applyNumberFormat="1" applyFont="1" applyFill="1" applyBorder="1" applyAlignment="1" applyProtection="1">
      <alignment/>
      <protection/>
    </xf>
    <xf numFmtId="0" fontId="2" fillId="0" borderId="73" xfId="72" applyFont="1" applyFill="1" applyBorder="1" applyProtection="1">
      <alignment horizontal="center" vertical="center"/>
      <protection/>
    </xf>
    <xf numFmtId="3" fontId="2" fillId="0" borderId="35" xfId="72" applyNumberFormat="1" applyFont="1" applyFill="1" applyBorder="1" applyAlignment="1" applyProtection="1">
      <alignment/>
      <protection/>
    </xf>
    <xf numFmtId="0" fontId="6" fillId="0" borderId="3" xfId="49" applyFont="1" applyFill="1" applyBorder="1" applyProtection="1">
      <alignment horizontal="left" vertical="center"/>
      <protection/>
    </xf>
    <xf numFmtId="0" fontId="6" fillId="0" borderId="3" xfId="49" applyFont="1" applyFill="1" applyBorder="1" applyProtection="1">
      <alignment horizontal="left" vertical="center"/>
      <protection locked="0"/>
    </xf>
    <xf numFmtId="0" fontId="11" fillId="0" borderId="79" xfId="0" applyFont="1" applyFill="1" applyBorder="1" applyAlignment="1" applyProtection="1">
      <alignment horizontal="center" wrapText="1"/>
      <protection/>
    </xf>
    <xf numFmtId="0" fontId="11" fillId="0" borderId="3" xfId="49" applyFont="1" applyFill="1" applyBorder="1" applyProtection="1">
      <alignment horizontal="left" vertical="center"/>
      <protection locked="0"/>
    </xf>
    <xf numFmtId="0" fontId="6" fillId="0" borderId="42" xfId="51" applyFont="1" applyFill="1" applyBorder="1" applyProtection="1">
      <alignment horizontal="left" vertical="center"/>
      <protection/>
    </xf>
    <xf numFmtId="0" fontId="6" fillId="0" borderId="71" xfId="49" applyFont="1" applyFill="1" applyBorder="1" applyProtection="1">
      <alignment horizontal="left" vertical="center"/>
      <protection locked="0"/>
    </xf>
    <xf numFmtId="0" fontId="11" fillId="0" borderId="0" xfId="46" applyFont="1" applyFill="1" applyBorder="1" applyAlignment="1" applyProtection="1">
      <alignment horizontal="centerContinuous" vertical="top" wrapText="1"/>
      <protection locked="0"/>
    </xf>
    <xf numFmtId="3" fontId="17" fillId="0" borderId="46" xfId="61" applyNumberFormat="1" applyFont="1" applyFill="1" applyBorder="1" applyAlignment="1" applyProtection="1">
      <alignment/>
      <protection/>
    </xf>
    <xf numFmtId="3" fontId="2" fillId="0" borderId="68" xfId="61" applyNumberFormat="1" applyFont="1" applyFill="1" applyBorder="1" applyAlignment="1" applyProtection="1">
      <alignment/>
      <protection/>
    </xf>
    <xf numFmtId="3" fontId="2" fillId="0" borderId="8" xfId="72" applyNumberFormat="1" applyFont="1" applyFill="1" applyBorder="1" applyAlignment="1" applyProtection="1">
      <alignment/>
      <protection/>
    </xf>
    <xf numFmtId="3" fontId="2" fillId="0" borderId="46" xfId="61" applyNumberFormat="1" applyFont="1" applyFill="1" applyBorder="1" applyAlignment="1" applyProtection="1">
      <alignment/>
      <protection/>
    </xf>
    <xf numFmtId="3" fontId="2" fillId="0" borderId="85" xfId="72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22" xfId="64" applyFont="1" applyFill="1" applyBorder="1" applyProtection="1">
      <alignment horizontal="center" vertical="center"/>
      <protection/>
    </xf>
    <xf numFmtId="0" fontId="0" fillId="0" borderId="3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/>
    </xf>
    <xf numFmtId="0" fontId="2" fillId="0" borderId="59" xfId="60" applyFont="1" applyBorder="1" applyProtection="1">
      <alignment horizontal="left" vertical="center"/>
      <protection/>
    </xf>
    <xf numFmtId="0" fontId="2" fillId="0" borderId="101" xfId="72" applyFont="1" applyBorder="1" applyProtection="1">
      <alignment horizontal="center" vertical="center"/>
      <protection/>
    </xf>
    <xf numFmtId="0" fontId="2" fillId="0" borderId="28" xfId="60" applyFont="1" applyBorder="1" applyProtection="1">
      <alignment horizontal="left" vertical="center"/>
      <protection/>
    </xf>
    <xf numFmtId="0" fontId="2" fillId="0" borderId="0" xfId="60" applyFont="1" applyBorder="1" applyProtection="1">
      <alignment horizontal="left" vertical="center"/>
      <protection/>
    </xf>
    <xf numFmtId="0" fontId="2" fillId="0" borderId="50" xfId="72" applyFont="1" applyBorder="1" applyAlignment="1" applyProtection="1">
      <alignment horizontal="center" vertical="center"/>
      <protection/>
    </xf>
    <xf numFmtId="0" fontId="6" fillId="0" borderId="110" xfId="49" applyFont="1" applyBorder="1" applyProtection="1">
      <alignment horizontal="left" vertical="center"/>
      <protection/>
    </xf>
    <xf numFmtId="3" fontId="0" fillId="0" borderId="101" xfId="0" applyNumberFormat="1" applyFont="1" applyBorder="1" applyAlignment="1" applyProtection="1">
      <alignment horizontal="right"/>
      <protection/>
    </xf>
    <xf numFmtId="3" fontId="2" fillId="0" borderId="22" xfId="72" applyNumberFormat="1" applyFont="1" applyBorder="1" applyAlignment="1" applyProtection="1">
      <alignment horizontal="right" vertical="center"/>
      <protection locked="0"/>
    </xf>
    <xf numFmtId="3" fontId="2" fillId="37" borderId="46" xfId="72" applyNumberFormat="1" applyFont="1" applyFill="1" applyBorder="1" applyAlignment="1" applyProtection="1">
      <alignment horizontal="right" vertical="center"/>
      <protection/>
    </xf>
    <xf numFmtId="0" fontId="6" fillId="0" borderId="74" xfId="46" applyFont="1" applyBorder="1" applyAlignment="1" applyProtection="1">
      <alignment horizontal="left" vertical="top" wrapText="1"/>
      <protection/>
    </xf>
    <xf numFmtId="0" fontId="6" fillId="0" borderId="129" xfId="46" applyFont="1" applyBorder="1" applyProtection="1">
      <alignment horizontal="left" vertical="center" wrapText="1"/>
      <protection/>
    </xf>
    <xf numFmtId="0" fontId="6" fillId="0" borderId="94" xfId="46" applyFont="1" applyBorder="1" applyAlignment="1" applyProtection="1">
      <alignment horizontal="left" vertical="center"/>
      <protection/>
    </xf>
    <xf numFmtId="0" fontId="6" fillId="0" borderId="42" xfId="46" applyFont="1" applyBorder="1" applyProtection="1">
      <alignment horizontal="left" vertical="center" wrapText="1"/>
      <protection/>
    </xf>
    <xf numFmtId="0" fontId="6" fillId="0" borderId="38" xfId="46" applyFont="1" applyBorder="1" applyProtection="1">
      <alignment horizontal="left" vertical="center" wrapText="1"/>
      <protection/>
    </xf>
    <xf numFmtId="0" fontId="11" fillId="0" borderId="0" xfId="46" applyFont="1" applyBorder="1" applyAlignment="1" applyProtection="1">
      <alignment horizontal="left" vertical="center"/>
      <protection/>
    </xf>
    <xf numFmtId="0" fontId="6" fillId="0" borderId="0" xfId="46" applyFont="1" applyBorder="1" applyProtection="1">
      <alignment horizontal="left" vertical="center" wrapText="1"/>
      <protection/>
    </xf>
    <xf numFmtId="0" fontId="11" fillId="0" borderId="21" xfId="46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12" fillId="0" borderId="113" xfId="70" applyFont="1" applyFill="1" applyBorder="1" applyAlignment="1" applyProtection="1">
      <alignment horizontal="centerContinuous" vertical="center"/>
      <protection/>
    </xf>
    <xf numFmtId="0" fontId="12" fillId="0" borderId="30" xfId="70" applyFont="1" applyFill="1" applyBorder="1" applyAlignment="1" applyProtection="1">
      <alignment horizontal="centerContinuous" vertical="center"/>
      <protection/>
    </xf>
    <xf numFmtId="0" fontId="12" fillId="0" borderId="140" xfId="70" applyFont="1" applyFill="1" applyBorder="1" applyAlignment="1" applyProtection="1">
      <alignment horizontal="centerContinuous" vertical="center"/>
      <protection/>
    </xf>
    <xf numFmtId="0" fontId="12" fillId="0" borderId="141" xfId="70" applyFont="1" applyFill="1" applyBorder="1" applyAlignment="1" applyProtection="1">
      <alignment horizontal="centerContinuous" vertical="center"/>
      <protection/>
    </xf>
    <xf numFmtId="0" fontId="12" fillId="0" borderId="3" xfId="70" applyFont="1" applyFill="1" applyBorder="1" applyAlignment="1" applyProtection="1">
      <alignment horizontal="center" vertical="center" wrapText="1"/>
      <protection/>
    </xf>
    <xf numFmtId="0" fontId="12" fillId="0" borderId="8" xfId="70" applyFont="1" applyFill="1" applyBorder="1" applyAlignment="1" applyProtection="1">
      <alignment horizontal="center" vertical="center" wrapText="1"/>
      <protection/>
    </xf>
    <xf numFmtId="0" fontId="12" fillId="0" borderId="0" xfId="70" applyFont="1" applyFill="1" applyAlignment="1" applyProtection="1">
      <alignment horizontal="center" vertical="center"/>
      <protection/>
    </xf>
    <xf numFmtId="3" fontId="12" fillId="0" borderId="3" xfId="7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7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/>
    </xf>
    <xf numFmtId="0" fontId="0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24" fillId="0" borderId="42" xfId="0" applyFont="1" applyFill="1" applyBorder="1" applyAlignment="1">
      <alignment horizontal="left" vertical="top"/>
    </xf>
    <xf numFmtId="0" fontId="24" fillId="0" borderId="38" xfId="0" applyFont="1" applyFill="1" applyBorder="1" applyAlignment="1">
      <alignment vertical="top" wrapText="1"/>
    </xf>
    <xf numFmtId="3" fontId="0" fillId="37" borderId="73" xfId="0" applyNumberFormat="1" applyFont="1" applyFill="1" applyBorder="1" applyAlignment="1" applyProtection="1">
      <alignment horizontal="right"/>
      <protection/>
    </xf>
    <xf numFmtId="0" fontId="6" fillId="0" borderId="42" xfId="49" applyFont="1" applyBorder="1" applyProtection="1">
      <alignment horizontal="left" vertical="center"/>
      <protection locked="0"/>
    </xf>
    <xf numFmtId="3" fontId="0" fillId="37" borderId="35" xfId="0" applyNumberFormat="1" applyFont="1" applyFill="1" applyBorder="1" applyAlignment="1" applyProtection="1">
      <alignment horizontal="right"/>
      <protection/>
    </xf>
    <xf numFmtId="3" fontId="4" fillId="37" borderId="46" xfId="61" applyNumberFormat="1" applyFont="1" applyFill="1" applyBorder="1" applyAlignment="1" applyProtection="1">
      <alignment horizontal="right" wrapText="1"/>
      <protection/>
    </xf>
    <xf numFmtId="49" fontId="12" fillId="40" borderId="0" xfId="0" applyNumberFormat="1" applyFont="1" applyFill="1" applyAlignment="1">
      <alignment horizontal="center" vertical="top" wrapText="1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49" fontId="6" fillId="0" borderId="74" xfId="64" applyNumberFormat="1" applyFont="1" applyFill="1" applyBorder="1" applyProtection="1">
      <alignment horizontal="center" vertical="center"/>
      <protection locked="0"/>
    </xf>
    <xf numFmtId="0" fontId="0" fillId="40" borderId="87" xfId="0" applyFont="1" applyFill="1" applyBorder="1" applyAlignment="1" applyProtection="1">
      <alignment/>
      <protection/>
    </xf>
    <xf numFmtId="0" fontId="0" fillId="0" borderId="58" xfId="68" applyFont="1" applyFill="1" applyBorder="1" applyAlignment="1" applyProtection="1">
      <alignment horizontal="left"/>
      <protection locked="0"/>
    </xf>
    <xf numFmtId="0" fontId="11" fillId="0" borderId="7" xfId="68" applyFont="1" applyBorder="1" applyAlignment="1">
      <alignment wrapText="1"/>
      <protection/>
    </xf>
    <xf numFmtId="0" fontId="11" fillId="0" borderId="121" xfId="68" applyFont="1" applyBorder="1" applyAlignment="1">
      <alignment wrapText="1"/>
      <protection/>
    </xf>
    <xf numFmtId="0" fontId="24" fillId="0" borderId="58" xfId="68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49" fontId="3" fillId="36" borderId="1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 vertical="top" wrapText="1"/>
    </xf>
    <xf numFmtId="0" fontId="12" fillId="0" borderId="71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87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71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42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4" fillId="0" borderId="42" xfId="0" applyFont="1" applyFill="1" applyBorder="1" applyAlignment="1">
      <alignment horizontal="left" wrapText="1"/>
    </xf>
    <xf numFmtId="0" fontId="24" fillId="0" borderId="71" xfId="0" applyFont="1" applyFill="1" applyBorder="1" applyAlignment="1">
      <alignment horizontal="left" wrapText="1"/>
    </xf>
    <xf numFmtId="0" fontId="24" fillId="0" borderId="35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vertical="top"/>
    </xf>
    <xf numFmtId="0" fontId="0" fillId="0" borderId="71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top"/>
    </xf>
    <xf numFmtId="17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4" fillId="0" borderId="14" xfId="67" applyFont="1" applyBorder="1" applyAlignment="1">
      <alignment horizontal="left"/>
      <protection/>
    </xf>
    <xf numFmtId="0" fontId="4" fillId="0" borderId="14" xfId="67" applyFont="1" applyFill="1" applyBorder="1" applyAlignment="1">
      <alignment horizontal="right"/>
      <protection/>
    </xf>
    <xf numFmtId="0" fontId="4" fillId="0" borderId="0" xfId="67" applyFont="1" applyBorder="1" applyAlignment="1">
      <alignment horizontal="right"/>
      <protection/>
    </xf>
    <xf numFmtId="0" fontId="4" fillId="0" borderId="0" xfId="67" applyFont="1" applyBorder="1" applyAlignment="1">
      <alignment horizontal="left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131" xfId="0" applyFont="1" applyBorder="1" applyAlignment="1">
      <alignment horizontal="left"/>
    </xf>
    <xf numFmtId="0" fontId="0" fillId="0" borderId="58" xfId="0" applyFont="1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0" fontId="0" fillId="0" borderId="131" xfId="0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42" xfId="46" applyFont="1" applyFill="1" applyBorder="1" applyAlignment="1" applyProtection="1">
      <alignment horizontal="left" vertical="center" wrapText="1"/>
      <protection/>
    </xf>
    <xf numFmtId="0" fontId="6" fillId="0" borderId="71" xfId="0" applyFont="1" applyFill="1" applyBorder="1" applyAlignment="1" applyProtection="1">
      <alignment wrapText="1"/>
      <protection/>
    </xf>
    <xf numFmtId="0" fontId="0" fillId="0" borderId="58" xfId="72" applyFont="1" applyFill="1" applyBorder="1" applyAlignment="1" applyProtection="1">
      <alignment horizontal="left" vertical="center"/>
      <protection/>
    </xf>
    <xf numFmtId="0" fontId="0" fillId="0" borderId="131" xfId="72" applyFont="1" applyFill="1" applyBorder="1" applyAlignment="1" applyProtection="1">
      <alignment horizontal="left" vertical="center"/>
      <protection/>
    </xf>
    <xf numFmtId="0" fontId="0" fillId="0" borderId="0" xfId="76" applyFont="1" applyFill="1" applyAlignment="1" applyProtection="1">
      <alignment horizontal="left" wrapText="1"/>
      <protection/>
    </xf>
    <xf numFmtId="0" fontId="17" fillId="0" borderId="0" xfId="76" applyFont="1" applyFill="1" applyAlignment="1" applyProtection="1">
      <alignment horizontal="left" wrapText="1"/>
      <protection/>
    </xf>
    <xf numFmtId="0" fontId="6" fillId="0" borderId="42" xfId="47" applyFont="1" applyBorder="1" applyAlignment="1" applyProtection="1">
      <alignment horizontal="left" vertical="center" wrapText="1"/>
      <protection locked="0"/>
    </xf>
    <xf numFmtId="0" fontId="6" fillId="0" borderId="38" xfId="47" applyFont="1" applyBorder="1" applyAlignment="1" applyProtection="1">
      <alignment horizontal="left" vertical="center" wrapText="1"/>
      <protection locked="0"/>
    </xf>
    <xf numFmtId="0" fontId="6" fillId="0" borderId="87" xfId="46" applyFont="1" applyBorder="1" applyAlignment="1" applyProtection="1">
      <alignment horizontal="left" vertical="center" wrapText="1"/>
      <protection/>
    </xf>
    <xf numFmtId="0" fontId="6" fillId="0" borderId="21" xfId="46" applyFont="1" applyBorder="1" applyAlignment="1" applyProtection="1">
      <alignment horizontal="left" vertical="center" wrapText="1"/>
      <protection/>
    </xf>
    <xf numFmtId="0" fontId="6" fillId="0" borderId="42" xfId="46" applyFont="1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 wrapText="1"/>
      <protection locked="0"/>
    </xf>
    <xf numFmtId="0" fontId="6" fillId="0" borderId="42" xfId="47" applyFont="1" applyFill="1" applyBorder="1" applyAlignment="1" applyProtection="1">
      <alignment horizontal="left" vertical="center" wrapText="1"/>
      <protection/>
    </xf>
    <xf numFmtId="0" fontId="0" fillId="0" borderId="71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13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right"/>
      <protection/>
    </xf>
    <xf numFmtId="0" fontId="3" fillId="0" borderId="75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87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2" fillId="0" borderId="14" xfId="72" applyFont="1" applyBorder="1" applyAlignment="1" applyProtection="1">
      <alignment horizontal="center" vertical="center"/>
      <protection locked="0"/>
    </xf>
    <xf numFmtId="0" fontId="2" fillId="0" borderId="21" xfId="72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wrapText="1"/>
      <protection locked="0"/>
    </xf>
    <xf numFmtId="0" fontId="4" fillId="0" borderId="76" xfId="61" applyFont="1" applyBorder="1" applyAlignment="1" applyProtection="1">
      <alignment horizontal="center" wrapText="1"/>
      <protection locked="0"/>
    </xf>
    <xf numFmtId="0" fontId="4" fillId="0" borderId="21" xfId="61" applyFont="1" applyBorder="1" applyAlignment="1" applyProtection="1">
      <alignment horizontal="center" wrapText="1"/>
      <protection locked="0"/>
    </xf>
    <xf numFmtId="0" fontId="4" fillId="0" borderId="94" xfId="61" applyFont="1" applyBorder="1" applyAlignment="1" applyProtection="1">
      <alignment horizontal="center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131" xfId="0" applyFont="1" applyBorder="1" applyAlignment="1" applyProtection="1">
      <alignment horizontal="left"/>
      <protection locked="0"/>
    </xf>
    <xf numFmtId="0" fontId="0" fillId="40" borderId="42" xfId="0" applyFont="1" applyFill="1" applyBorder="1" applyAlignment="1" applyProtection="1">
      <alignment horizontal="left" wrapText="1"/>
      <protection/>
    </xf>
    <xf numFmtId="0" fontId="0" fillId="40" borderId="38" xfId="0" applyFont="1" applyFill="1" applyBorder="1" applyAlignment="1" applyProtection="1">
      <alignment horizontal="left" wrapText="1"/>
      <protection/>
    </xf>
    <xf numFmtId="0" fontId="4" fillId="40" borderId="14" xfId="0" applyFont="1" applyFill="1" applyBorder="1" applyAlignment="1" applyProtection="1">
      <alignment horizontal="right"/>
      <protection/>
    </xf>
    <xf numFmtId="3" fontId="11" fillId="0" borderId="3" xfId="62" applyNumberFormat="1" applyFont="1" applyBorder="1" applyAlignment="1" applyProtection="1">
      <alignment horizontal="right"/>
      <protection/>
    </xf>
    <xf numFmtId="3" fontId="11" fillId="0" borderId="71" xfId="62" applyNumberFormat="1" applyFont="1" applyBorder="1" applyAlignment="1" applyProtection="1">
      <alignment horizontal="right"/>
      <protection/>
    </xf>
    <xf numFmtId="3" fontId="11" fillId="0" borderId="38" xfId="62" applyNumberFormat="1" applyFont="1" applyBorder="1" applyAlignment="1" applyProtection="1">
      <alignment horizontal="right"/>
      <protection/>
    </xf>
    <xf numFmtId="0" fontId="0" fillId="0" borderId="42" xfId="0" applyFont="1" applyBorder="1" applyAlignment="1" applyProtection="1">
      <alignment horizontal="left" wrapText="1"/>
      <protection/>
    </xf>
    <xf numFmtId="0" fontId="0" fillId="0" borderId="38" xfId="0" applyFont="1" applyBorder="1" applyAlignment="1" applyProtection="1">
      <alignment horizontal="left" wrapText="1"/>
      <protection/>
    </xf>
    <xf numFmtId="3" fontId="11" fillId="0" borderId="3" xfId="64" applyNumberFormat="1" applyFont="1" applyBorder="1" applyAlignment="1" applyProtection="1">
      <alignment horizontal="right"/>
      <protection/>
    </xf>
    <xf numFmtId="3" fontId="0" fillId="0" borderId="71" xfId="0" applyNumberFormat="1" applyBorder="1" applyAlignment="1" applyProtection="1">
      <alignment horizontal="right"/>
      <protection/>
    </xf>
    <xf numFmtId="3" fontId="0" fillId="0" borderId="38" xfId="0" applyNumberFormat="1" applyBorder="1" applyAlignment="1" applyProtection="1">
      <alignment horizontal="right"/>
      <protection/>
    </xf>
    <xf numFmtId="0" fontId="0" fillId="0" borderId="110" xfId="46" applyFont="1" applyFill="1" applyBorder="1" applyAlignment="1" applyProtection="1">
      <alignment horizontal="left" vertical="center" wrapText="1"/>
      <protection/>
    </xf>
    <xf numFmtId="0" fontId="6" fillId="0" borderId="65" xfId="46" applyFont="1" applyFill="1" applyBorder="1" applyAlignment="1" applyProtection="1">
      <alignment horizontal="left" vertical="center" wrapText="1"/>
      <protection/>
    </xf>
    <xf numFmtId="0" fontId="0" fillId="0" borderId="42" xfId="46" applyFont="1" applyFill="1" applyBorder="1" applyAlignment="1" applyProtection="1">
      <alignment horizontal="left" vertical="center" wrapText="1"/>
      <protection/>
    </xf>
    <xf numFmtId="0" fontId="0" fillId="0" borderId="38" xfId="46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right"/>
      <protection/>
    </xf>
    <xf numFmtId="0" fontId="13" fillId="0" borderId="50" xfId="0" applyFont="1" applyBorder="1" applyAlignment="1" applyProtection="1">
      <alignment horizontal="right"/>
      <protection/>
    </xf>
    <xf numFmtId="0" fontId="13" fillId="0" borderId="46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/>
      <protection/>
    </xf>
    <xf numFmtId="0" fontId="12" fillId="0" borderId="67" xfId="0" applyFont="1" applyBorder="1" applyAlignment="1" applyProtection="1">
      <alignment horizontal="center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12" fillId="0" borderId="130" xfId="0" applyFont="1" applyBorder="1" applyAlignment="1" applyProtection="1">
      <alignment horizontal="center" vertical="center" wrapText="1"/>
      <protection/>
    </xf>
    <xf numFmtId="0" fontId="6" fillId="0" borderId="42" xfId="78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left" wrapText="1"/>
      <protection/>
    </xf>
    <xf numFmtId="0" fontId="6" fillId="0" borderId="86" xfId="78" applyFont="1" applyBorder="1" applyAlignment="1" applyProtection="1">
      <alignment horizontal="center" vertical="center" wrapText="1"/>
      <protection/>
    </xf>
    <xf numFmtId="0" fontId="6" fillId="0" borderId="84" xfId="0" applyFont="1" applyBorder="1" applyAlignment="1" applyProtection="1">
      <alignment horizontal="left" wrapText="1"/>
      <protection/>
    </xf>
    <xf numFmtId="0" fontId="0" fillId="0" borderId="58" xfId="0" applyFont="1" applyBorder="1" applyAlignment="1" applyProtection="1">
      <alignment horizontal="left" vertical="top"/>
      <protection/>
    </xf>
    <xf numFmtId="0" fontId="0" fillId="0" borderId="131" xfId="0" applyFont="1" applyBorder="1" applyAlignment="1" applyProtection="1">
      <alignment horizontal="left" vertical="top"/>
      <protection/>
    </xf>
    <xf numFmtId="0" fontId="4" fillId="0" borderId="42" xfId="61" applyFont="1" applyBorder="1" applyAlignment="1" applyProtection="1">
      <alignment horizontal="center" vertical="top" wrapText="1"/>
      <protection/>
    </xf>
    <xf numFmtId="0" fontId="4" fillId="0" borderId="38" xfId="61" applyFont="1" applyBorder="1" applyAlignment="1" applyProtection="1">
      <alignment horizontal="center" vertical="top" wrapText="1"/>
      <protection/>
    </xf>
    <xf numFmtId="0" fontId="6" fillId="0" borderId="86" xfId="47" applyFont="1" applyBorder="1" applyAlignment="1" applyProtection="1">
      <alignment horizontal="center" vertical="top" wrapText="1"/>
      <protection/>
    </xf>
    <xf numFmtId="0" fontId="6" fillId="0" borderId="84" xfId="47" applyFont="1" applyBorder="1" applyAlignment="1" applyProtection="1">
      <alignment horizontal="center" vertical="top" wrapText="1"/>
      <protection/>
    </xf>
    <xf numFmtId="3" fontId="0" fillId="0" borderId="110" xfId="0" applyNumberFormat="1" applyFont="1" applyBorder="1" applyAlignment="1" applyProtection="1">
      <alignment horizontal="center"/>
      <protection locked="0"/>
    </xf>
    <xf numFmtId="3" fontId="0" fillId="0" borderId="65" xfId="0" applyNumberFormat="1" applyFont="1" applyBorder="1" applyAlignment="1" applyProtection="1">
      <alignment horizontal="center"/>
      <protection locked="0"/>
    </xf>
    <xf numFmtId="3" fontId="0" fillId="0" borderId="42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Font="1" applyFill="1" applyBorder="1" applyAlignment="1" applyProtection="1">
      <alignment horizontal="center"/>
      <protection locked="0"/>
    </xf>
    <xf numFmtId="3" fontId="0" fillId="0" borderId="86" xfId="0" applyNumberFormat="1" applyBorder="1" applyAlignment="1" applyProtection="1">
      <alignment horizontal="center"/>
      <protection/>
    </xf>
    <xf numFmtId="3" fontId="0" fillId="0" borderId="84" xfId="0" applyNumberFormat="1" applyBorder="1" applyAlignment="1" applyProtection="1">
      <alignment horizontal="center"/>
      <protection/>
    </xf>
    <xf numFmtId="0" fontId="14" fillId="0" borderId="41" xfId="48" applyFont="1" applyBorder="1" applyAlignment="1" applyProtection="1">
      <alignment horizontal="center" vertical="top" wrapText="1"/>
      <protection/>
    </xf>
    <xf numFmtId="0" fontId="14" fillId="0" borderId="17" xfId="48" applyFont="1" applyBorder="1" applyAlignment="1" applyProtection="1">
      <alignment horizontal="center" vertical="top" wrapText="1"/>
      <protection/>
    </xf>
    <xf numFmtId="0" fontId="0" fillId="0" borderId="88" xfId="0" applyBorder="1" applyAlignment="1" applyProtection="1">
      <alignment horizontal="center"/>
      <protection/>
    </xf>
    <xf numFmtId="0" fontId="0" fillId="0" borderId="108" xfId="0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 horizontal="center"/>
      <protection locked="0"/>
    </xf>
    <xf numFmtId="3" fontId="0" fillId="0" borderId="3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110" xfId="78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left" wrapText="1"/>
      <protection/>
    </xf>
    <xf numFmtId="0" fontId="14" fillId="0" borderId="142" xfId="48" applyFont="1" applyBorder="1" applyAlignment="1" applyProtection="1">
      <alignment horizontal="center" vertical="top" wrapText="1"/>
      <protection/>
    </xf>
    <xf numFmtId="0" fontId="14" fillId="0" borderId="143" xfId="48" applyFont="1" applyBorder="1" applyAlignment="1" applyProtection="1">
      <alignment horizontal="center" vertical="top" wrapText="1"/>
      <protection/>
    </xf>
    <xf numFmtId="0" fontId="0" fillId="0" borderId="58" xfId="0" applyFont="1" applyFill="1" applyBorder="1" applyAlignment="1" applyProtection="1">
      <alignment horizontal="left"/>
      <protection/>
    </xf>
    <xf numFmtId="0" fontId="6" fillId="0" borderId="12" xfId="49" applyFont="1" applyBorder="1" applyAlignment="1" applyProtection="1">
      <alignment horizontal="left" vertical="center"/>
      <protection/>
    </xf>
    <xf numFmtId="0" fontId="6" fillId="0" borderId="50" xfId="49" applyFont="1" applyBorder="1" applyAlignment="1" applyProtection="1">
      <alignment horizontal="left" vertical="center"/>
      <protection/>
    </xf>
    <xf numFmtId="0" fontId="6" fillId="0" borderId="46" xfId="49" applyFont="1" applyBorder="1" applyAlignment="1" applyProtection="1">
      <alignment horizontal="left" vertical="center"/>
      <protection/>
    </xf>
    <xf numFmtId="0" fontId="4" fillId="0" borderId="101" xfId="61" applyFont="1" applyBorder="1" applyAlignment="1" applyProtection="1">
      <alignment horizontal="center" vertical="center" wrapText="1"/>
      <protection/>
    </xf>
    <xf numFmtId="0" fontId="4" fillId="0" borderId="50" xfId="61" applyFont="1" applyBorder="1" applyAlignment="1" applyProtection="1">
      <alignment horizontal="center" vertical="center" wrapText="1"/>
      <protection/>
    </xf>
    <xf numFmtId="0" fontId="6" fillId="0" borderId="12" xfId="49" applyFont="1" applyBorder="1" applyAlignment="1" applyProtection="1">
      <alignment horizontal="left" vertical="center" wrapText="1"/>
      <protection/>
    </xf>
    <xf numFmtId="0" fontId="6" fillId="0" borderId="46" xfId="49" applyFont="1" applyBorder="1" applyAlignment="1" applyProtection="1">
      <alignment horizontal="left" vertical="center" wrapText="1"/>
      <protection/>
    </xf>
    <xf numFmtId="0" fontId="6" fillId="0" borderId="12" xfId="46" applyFont="1" applyBorder="1" applyAlignment="1" applyProtection="1">
      <alignment horizontal="left" vertical="center" wrapText="1"/>
      <protection/>
    </xf>
    <xf numFmtId="0" fontId="6" fillId="0" borderId="46" xfId="46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shrinkToFit="1"/>
      <protection/>
    </xf>
    <xf numFmtId="0" fontId="0" fillId="0" borderId="38" xfId="0" applyFont="1" applyBorder="1" applyAlignment="1" applyProtection="1">
      <alignment horizontal="left" shrinkToFit="1"/>
      <protection/>
    </xf>
    <xf numFmtId="0" fontId="6" fillId="0" borderId="3" xfId="46" applyFont="1" applyBorder="1" applyAlignment="1" applyProtection="1">
      <alignment horizontal="left" vertical="top" wrapText="1"/>
      <protection/>
    </xf>
    <xf numFmtId="0" fontId="6" fillId="0" borderId="71" xfId="46" applyFont="1" applyBorder="1" applyAlignment="1" applyProtection="1">
      <alignment horizontal="left" vertical="top" wrapText="1"/>
      <protection/>
    </xf>
    <xf numFmtId="0" fontId="6" fillId="0" borderId="38" xfId="46" applyFont="1" applyBorder="1" applyAlignment="1" applyProtection="1">
      <alignment horizontal="left" vertical="top" wrapText="1"/>
      <protection/>
    </xf>
    <xf numFmtId="0" fontId="6" fillId="0" borderId="91" xfId="0" applyFont="1" applyFill="1" applyBorder="1" applyAlignment="1" applyProtection="1">
      <alignment horizontal="left" wrapText="1"/>
      <protection/>
    </xf>
    <xf numFmtId="0" fontId="16" fillId="0" borderId="79" xfId="0" applyFont="1" applyFill="1" applyBorder="1" applyAlignment="1" applyProtection="1">
      <alignment horizontal="left" wrapText="1"/>
      <protection/>
    </xf>
    <xf numFmtId="0" fontId="16" fillId="0" borderId="77" xfId="0" applyFont="1" applyFill="1" applyBorder="1" applyAlignment="1" applyProtection="1">
      <alignment horizontal="left" wrapText="1"/>
      <protection/>
    </xf>
    <xf numFmtId="0" fontId="6" fillId="0" borderId="91" xfId="49" applyFont="1" applyBorder="1" applyAlignment="1" applyProtection="1">
      <alignment horizontal="left" wrapText="1"/>
      <protection/>
    </xf>
    <xf numFmtId="0" fontId="6" fillId="0" borderId="77" xfId="49" applyFont="1" applyBorder="1" applyAlignment="1" applyProtection="1">
      <alignment horizontal="left" wrapText="1"/>
      <protection/>
    </xf>
    <xf numFmtId="0" fontId="6" fillId="0" borderId="3" xfId="49" applyFont="1" applyBorder="1" applyAlignment="1" applyProtection="1">
      <alignment horizontal="left" vertical="center"/>
      <protection/>
    </xf>
    <xf numFmtId="0" fontId="6" fillId="0" borderId="38" xfId="49" applyFont="1" applyBorder="1" applyAlignment="1" applyProtection="1">
      <alignment horizontal="left" vertical="center"/>
      <protection/>
    </xf>
    <xf numFmtId="0" fontId="11" fillId="0" borderId="86" xfId="49" applyFont="1" applyFill="1" applyBorder="1" applyAlignment="1" applyProtection="1">
      <alignment horizontal="left" vertical="center"/>
      <protection/>
    </xf>
    <xf numFmtId="0" fontId="11" fillId="0" borderId="81" xfId="49" applyFont="1" applyFill="1" applyBorder="1" applyAlignment="1" applyProtection="1">
      <alignment horizontal="left" vertical="center"/>
      <protection/>
    </xf>
    <xf numFmtId="0" fontId="11" fillId="0" borderId="84" xfId="49" applyFont="1" applyFill="1" applyBorder="1" applyAlignment="1" applyProtection="1">
      <alignment horizontal="left" vertical="center"/>
      <protection/>
    </xf>
    <xf numFmtId="0" fontId="6" fillId="0" borderId="3" xfId="46" applyFont="1" applyFill="1" applyBorder="1" applyAlignment="1" applyProtection="1">
      <alignment horizontal="left" vertical="top" wrapText="1"/>
      <protection/>
    </xf>
    <xf numFmtId="0" fontId="0" fillId="0" borderId="71" xfId="0" applyFont="1" applyFill="1" applyBorder="1" applyAlignment="1" applyProtection="1">
      <alignment vertical="top" wrapText="1"/>
      <protection/>
    </xf>
    <xf numFmtId="0" fontId="0" fillId="0" borderId="38" xfId="0" applyFont="1" applyFill="1" applyBorder="1" applyAlignment="1" applyProtection="1">
      <alignment horizontal="left" vertical="top" wrapText="1"/>
      <protection/>
    </xf>
    <xf numFmtId="0" fontId="2" fillId="0" borderId="41" xfId="59" applyFont="1" applyBorder="1" applyAlignment="1" applyProtection="1">
      <alignment horizontal="left" wrapText="1"/>
      <protection/>
    </xf>
    <xf numFmtId="0" fontId="2" fillId="0" borderId="59" xfId="59" applyFont="1" applyBorder="1" applyAlignment="1" applyProtection="1">
      <alignment horizontal="left" wrapText="1"/>
      <protection/>
    </xf>
    <xf numFmtId="0" fontId="11" fillId="0" borderId="42" xfId="49" applyFont="1" applyFill="1" applyBorder="1" applyAlignment="1" applyProtection="1">
      <alignment horizontal="left" vertical="top"/>
      <protection/>
    </xf>
    <xf numFmtId="0" fontId="11" fillId="0" borderId="71" xfId="49" applyFont="1" applyFill="1" applyBorder="1" applyAlignment="1" applyProtection="1">
      <alignment horizontal="left" vertical="top"/>
      <protection/>
    </xf>
    <xf numFmtId="0" fontId="4" fillId="0" borderId="95" xfId="61" applyFont="1" applyBorder="1" applyAlignment="1" applyProtection="1">
      <alignment horizontal="center" vertical="center" wrapText="1"/>
      <protection/>
    </xf>
    <xf numFmtId="0" fontId="4" fillId="0" borderId="79" xfId="61" applyFont="1" applyBorder="1" applyAlignment="1" applyProtection="1">
      <alignment horizontal="center" vertical="center" wrapText="1"/>
      <protection/>
    </xf>
    <xf numFmtId="0" fontId="6" fillId="0" borderId="63" xfId="46" applyFont="1" applyFill="1" applyBorder="1" applyAlignment="1" applyProtection="1">
      <alignment horizontal="left" vertical="top" wrapText="1"/>
      <protection/>
    </xf>
    <xf numFmtId="0" fontId="0" fillId="0" borderId="64" xfId="0" applyFont="1" applyFill="1" applyBorder="1" applyAlignment="1" applyProtection="1">
      <alignment horizontal="left" vertical="top" wrapText="1"/>
      <protection/>
    </xf>
    <xf numFmtId="0" fontId="6" fillId="0" borderId="91" xfId="49" applyFont="1" applyFill="1" applyBorder="1" applyAlignment="1" applyProtection="1">
      <alignment horizontal="left" vertical="top" wrapText="1"/>
      <protection/>
    </xf>
    <xf numFmtId="0" fontId="6" fillId="0" borderId="77" xfId="49" applyFont="1" applyFill="1" applyBorder="1" applyAlignment="1" applyProtection="1">
      <alignment horizontal="left" vertical="top" wrapText="1"/>
      <protection/>
    </xf>
    <xf numFmtId="3" fontId="17" fillId="0" borderId="12" xfId="72" applyNumberFormat="1" applyFont="1" applyBorder="1" applyAlignment="1" applyProtection="1">
      <alignment horizontal="right" vertical="center"/>
      <protection/>
    </xf>
    <xf numFmtId="3" fontId="17" fillId="0" borderId="46" xfId="72" applyNumberFormat="1" applyFont="1" applyBorder="1" applyAlignment="1" applyProtection="1">
      <alignment horizontal="right" vertical="center"/>
      <protection/>
    </xf>
    <xf numFmtId="3" fontId="2" fillId="0" borderId="12" xfId="72" applyNumberFormat="1" applyFont="1" applyBorder="1" applyAlignment="1" applyProtection="1">
      <alignment horizontal="right" vertical="center"/>
      <protection locked="0"/>
    </xf>
    <xf numFmtId="3" fontId="2" fillId="0" borderId="46" xfId="72" applyNumberFormat="1" applyFont="1" applyBorder="1" applyAlignment="1" applyProtection="1">
      <alignment horizontal="right" vertical="center"/>
      <protection locked="0"/>
    </xf>
    <xf numFmtId="3" fontId="2" fillId="0" borderId="7" xfId="72" applyNumberFormat="1" applyFont="1" applyFill="1" applyBorder="1" applyAlignment="1" applyProtection="1">
      <alignment horizontal="right" vertical="center"/>
      <protection locked="0"/>
    </xf>
    <xf numFmtId="3" fontId="2" fillId="0" borderId="121" xfId="72" applyNumberFormat="1" applyFont="1" applyFill="1" applyBorder="1" applyAlignment="1" applyProtection="1">
      <alignment horizontal="right" vertical="center"/>
      <protection locked="0"/>
    </xf>
    <xf numFmtId="0" fontId="6" fillId="0" borderId="91" xfId="46" applyFont="1" applyBorder="1" applyAlignment="1" applyProtection="1">
      <alignment horizontal="left" vertical="center" wrapText="1"/>
      <protection/>
    </xf>
    <xf numFmtId="0" fontId="6" fillId="0" borderId="79" xfId="46" applyFont="1" applyBorder="1" applyAlignment="1" applyProtection="1">
      <alignment horizontal="left" vertical="center" wrapText="1"/>
      <protection/>
    </xf>
    <xf numFmtId="0" fontId="6" fillId="0" borderId="77" xfId="46" applyFont="1" applyBorder="1" applyAlignment="1" applyProtection="1">
      <alignment horizontal="left" vertical="center" wrapText="1"/>
      <protection/>
    </xf>
    <xf numFmtId="0" fontId="6" fillId="0" borderId="7" xfId="46" applyFont="1" applyBorder="1" applyAlignment="1" applyProtection="1">
      <alignment horizontal="center" wrapText="1"/>
      <protection locked="0"/>
    </xf>
    <xf numFmtId="0" fontId="6" fillId="0" borderId="76" xfId="46" applyFont="1" applyBorder="1" applyAlignment="1" applyProtection="1">
      <alignment horizontal="center" wrapText="1"/>
      <protection locked="0"/>
    </xf>
    <xf numFmtId="0" fontId="6" fillId="0" borderId="121" xfId="46" applyFont="1" applyBorder="1" applyAlignment="1" applyProtection="1">
      <alignment horizontal="center" wrapText="1"/>
      <protection locked="0"/>
    </xf>
    <xf numFmtId="0" fontId="6" fillId="0" borderId="94" xfId="46" applyFont="1" applyBorder="1" applyAlignment="1" applyProtection="1">
      <alignment horizontal="center" wrapText="1"/>
      <protection locked="0"/>
    </xf>
    <xf numFmtId="0" fontId="6" fillId="0" borderId="3" xfId="46" applyFont="1" applyBorder="1" applyAlignment="1" applyProtection="1">
      <alignment horizontal="center" wrapText="1"/>
      <protection locked="0"/>
    </xf>
    <xf numFmtId="0" fontId="6" fillId="0" borderId="38" xfId="46" applyFont="1" applyBorder="1" applyAlignment="1" applyProtection="1">
      <alignment horizontal="center" wrapText="1"/>
      <protection locked="0"/>
    </xf>
    <xf numFmtId="0" fontId="6" fillId="0" borderId="20" xfId="46" applyFont="1" applyBorder="1" applyAlignment="1" applyProtection="1">
      <alignment horizontal="center" vertical="top" wrapText="1"/>
      <protection/>
    </xf>
    <xf numFmtId="0" fontId="6" fillId="0" borderId="22" xfId="46" applyFont="1" applyBorder="1" applyAlignment="1" applyProtection="1">
      <alignment horizontal="center" vertical="top" wrapText="1"/>
      <protection/>
    </xf>
    <xf numFmtId="3" fontId="0" fillId="0" borderId="50" xfId="0" applyNumberFormat="1" applyFont="1" applyBorder="1" applyAlignment="1" applyProtection="1">
      <alignment horizontal="right"/>
      <protection/>
    </xf>
    <xf numFmtId="3" fontId="0" fillId="0" borderId="46" xfId="0" applyNumberFormat="1" applyFont="1" applyBorder="1" applyAlignment="1" applyProtection="1">
      <alignment horizontal="right"/>
      <protection/>
    </xf>
    <xf numFmtId="0" fontId="2" fillId="0" borderId="91" xfId="72" applyFont="1" applyBorder="1" applyAlignment="1" applyProtection="1">
      <alignment horizontal="center" vertical="center"/>
      <protection/>
    </xf>
    <xf numFmtId="0" fontId="2" fillId="0" borderId="77" xfId="72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91" xfId="0" applyFont="1" applyBorder="1" applyAlignment="1" applyProtection="1">
      <alignment horizontal="left" wrapText="1"/>
      <protection/>
    </xf>
    <xf numFmtId="0" fontId="16" fillId="0" borderId="79" xfId="0" applyFont="1" applyBorder="1" applyAlignment="1" applyProtection="1">
      <alignment horizontal="left" wrapText="1"/>
      <protection/>
    </xf>
    <xf numFmtId="0" fontId="16" fillId="0" borderId="77" xfId="0" applyFont="1" applyBorder="1" applyAlignment="1" applyProtection="1">
      <alignment horizontal="left" wrapText="1"/>
      <protection/>
    </xf>
    <xf numFmtId="0" fontId="0" fillId="0" borderId="71" xfId="0" applyFont="1" applyBorder="1" applyAlignment="1" applyProtection="1">
      <alignment vertical="top" wrapText="1"/>
      <protection/>
    </xf>
    <xf numFmtId="0" fontId="0" fillId="0" borderId="38" xfId="0" applyFont="1" applyBorder="1" applyAlignment="1" applyProtection="1">
      <alignment horizontal="left" vertical="top" wrapText="1"/>
      <protection/>
    </xf>
    <xf numFmtId="0" fontId="6" fillId="0" borderId="63" xfId="46" applyFont="1" applyBorder="1" applyAlignment="1" applyProtection="1">
      <alignment horizontal="left" vertical="top" wrapText="1"/>
      <protection/>
    </xf>
    <xf numFmtId="0" fontId="0" fillId="0" borderId="64" xfId="0" applyFont="1" applyBorder="1" applyAlignment="1" applyProtection="1">
      <alignment horizontal="left" vertical="top" wrapText="1"/>
      <protection/>
    </xf>
    <xf numFmtId="0" fontId="6" fillId="0" borderId="91" xfId="49" applyFont="1" applyBorder="1" applyAlignment="1" applyProtection="1">
      <alignment horizontal="left" vertical="top" wrapText="1"/>
      <protection/>
    </xf>
    <xf numFmtId="0" fontId="6" fillId="0" borderId="77" xfId="49" applyFont="1" applyBorder="1" applyAlignment="1" applyProtection="1">
      <alignment horizontal="left" vertical="top" wrapText="1"/>
      <protection/>
    </xf>
    <xf numFmtId="0" fontId="11" fillId="0" borderId="86" xfId="49" applyFont="1" applyBorder="1" applyAlignment="1" applyProtection="1">
      <alignment horizontal="left" vertical="center"/>
      <protection/>
    </xf>
    <xf numFmtId="0" fontId="11" fillId="0" borderId="81" xfId="49" applyFont="1" applyBorder="1" applyAlignment="1" applyProtection="1">
      <alignment horizontal="left" vertical="center"/>
      <protection/>
    </xf>
    <xf numFmtId="0" fontId="11" fillId="0" borderId="84" xfId="49" applyFont="1" applyBorder="1" applyAlignment="1" applyProtection="1">
      <alignment horizontal="left" vertical="center"/>
      <protection/>
    </xf>
    <xf numFmtId="0" fontId="11" fillId="0" borderId="42" xfId="49" applyFont="1" applyBorder="1" applyAlignment="1" applyProtection="1">
      <alignment horizontal="left" vertical="top"/>
      <protection/>
    </xf>
    <xf numFmtId="0" fontId="11" fillId="0" borderId="71" xfId="49" applyFont="1" applyBorder="1" applyAlignment="1" applyProtection="1">
      <alignment horizontal="left" vertical="top"/>
      <protection/>
    </xf>
    <xf numFmtId="0" fontId="0" fillId="0" borderId="73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73" xfId="0" applyFont="1" applyFill="1" applyBorder="1" applyAlignment="1" applyProtection="1">
      <alignment wrapText="1"/>
      <protection/>
    </xf>
    <xf numFmtId="0" fontId="0" fillId="0" borderId="3" xfId="0" applyFont="1" applyFill="1" applyBorder="1" applyAlignment="1" applyProtection="1">
      <alignment wrapText="1"/>
      <protection/>
    </xf>
    <xf numFmtId="0" fontId="6" fillId="0" borderId="75" xfId="46" applyFont="1" applyBorder="1" applyAlignment="1" applyProtection="1">
      <alignment horizontal="left" vertical="center" wrapText="1"/>
      <protection/>
    </xf>
    <xf numFmtId="0" fontId="6" fillId="0" borderId="76" xfId="46" applyFont="1" applyBorder="1" applyAlignment="1" applyProtection="1">
      <alignment horizontal="left" vertical="center" wrapText="1"/>
      <protection/>
    </xf>
    <xf numFmtId="0" fontId="6" fillId="0" borderId="38" xfId="46" applyFont="1" applyBorder="1" applyAlignment="1" applyProtection="1">
      <alignment horizontal="left" vertical="center" wrapText="1"/>
      <protection/>
    </xf>
    <xf numFmtId="0" fontId="6" fillId="0" borderId="42" xfId="46" applyFont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4" fillId="36" borderId="101" xfId="61" applyFont="1" applyFill="1" applyBorder="1" applyAlignment="1" applyProtection="1">
      <alignment horizontal="center" vertical="center" wrapText="1"/>
      <protection/>
    </xf>
    <xf numFmtId="0" fontId="4" fillId="36" borderId="50" xfId="61" applyFont="1" applyFill="1" applyBorder="1" applyAlignment="1" applyProtection="1">
      <alignment horizontal="center" vertical="center" wrapText="1"/>
      <protection/>
    </xf>
    <xf numFmtId="49" fontId="4" fillId="36" borderId="14" xfId="0" applyNumberFormat="1" applyFont="1" applyFill="1" applyBorder="1" applyAlignment="1" applyProtection="1">
      <alignment horizontal="right"/>
      <protection/>
    </xf>
    <xf numFmtId="0" fontId="4" fillId="0" borderId="125" xfId="61" applyFont="1" applyBorder="1" applyAlignment="1" applyProtection="1">
      <alignment horizontal="center" vertical="center" wrapText="1"/>
      <protection/>
    </xf>
    <xf numFmtId="0" fontId="4" fillId="0" borderId="122" xfId="61" applyFont="1" applyBorder="1" applyAlignment="1" applyProtection="1">
      <alignment horizontal="center" vertical="center" wrapText="1"/>
      <protection/>
    </xf>
    <xf numFmtId="0" fontId="12" fillId="0" borderId="3" xfId="70" applyFont="1" applyFill="1" applyBorder="1" applyAlignment="1" applyProtection="1">
      <alignment horizontal="center" vertical="center" wrapText="1"/>
      <protection/>
    </xf>
    <xf numFmtId="0" fontId="0" fillId="0" borderId="71" xfId="70" applyFont="1" applyFill="1" applyBorder="1" applyAlignment="1" applyProtection="1">
      <alignment vertical="center" wrapText="1"/>
      <protection/>
    </xf>
    <xf numFmtId="0" fontId="0" fillId="0" borderId="35" xfId="70" applyFont="1" applyFill="1" applyBorder="1" applyAlignment="1" applyProtection="1">
      <alignment vertical="center" wrapText="1"/>
      <protection/>
    </xf>
    <xf numFmtId="0" fontId="12" fillId="0" borderId="12" xfId="70" applyFont="1" applyFill="1" applyBorder="1" applyAlignment="1" applyProtection="1">
      <alignment horizontal="center" vertical="center" wrapText="1"/>
      <protection/>
    </xf>
    <xf numFmtId="0" fontId="0" fillId="0" borderId="46" xfId="70" applyFont="1" applyFill="1" applyBorder="1" applyAlignment="1" applyProtection="1">
      <alignment horizontal="center" vertical="center" wrapText="1"/>
      <protection/>
    </xf>
    <xf numFmtId="0" fontId="12" fillId="0" borderId="141" xfId="70" applyFont="1" applyBorder="1" applyAlignment="1" applyProtection="1">
      <alignment horizontal="center" vertical="center" wrapText="1"/>
      <protection/>
    </xf>
    <xf numFmtId="0" fontId="12" fillId="0" borderId="113" xfId="70" applyFont="1" applyBorder="1" applyAlignment="1" applyProtection="1">
      <alignment horizontal="center" vertical="center" wrapText="1"/>
      <protection/>
    </xf>
    <xf numFmtId="0" fontId="12" fillId="0" borderId="144" xfId="70" applyFont="1" applyBorder="1" applyAlignment="1" applyProtection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scription" xfId="46"/>
    <cellStyle name="DescriptionCAS" xfId="47"/>
    <cellStyle name="DescriptionCtr" xfId="48"/>
    <cellStyle name="DescriptionNoWrap" xfId="49"/>
    <cellStyle name="DescriptionTitle" xfId="50"/>
    <cellStyle name="DescriptionTitleNoWrap" xfId="51"/>
    <cellStyle name="Explanatory Text" xfId="52"/>
    <cellStyle name="FormName" xfId="53"/>
    <cellStyle name="Good" xfId="54"/>
    <cellStyle name="Heading 1" xfId="55"/>
    <cellStyle name="Heading 2" xfId="56"/>
    <cellStyle name="Heading 3" xfId="57"/>
    <cellStyle name="Heading 4" xfId="58"/>
    <cellStyle name="Heading0" xfId="59"/>
    <cellStyle name="Heading0NoWrap" xfId="60"/>
    <cellStyle name="Heading1" xfId="61"/>
    <cellStyle name="Heading2" xfId="62"/>
    <cellStyle name="Input" xfId="63"/>
    <cellStyle name="Instructions" xfId="64"/>
    <cellStyle name="Linked Cell" xfId="65"/>
    <cellStyle name="Neutral" xfId="66"/>
    <cellStyle name="Normal_BMA Group Reporting Return 13 Sept 2005" xfId="67"/>
    <cellStyle name="Normal_BMA Intermediaries Return 1 Sept 2005 1" xfId="68"/>
    <cellStyle name="Normal_BMA Intermediaries Return 20 July 2005" xfId="69"/>
    <cellStyle name="Normal_ISR-Form May 2006" xfId="70"/>
    <cellStyle name="Note" xfId="71"/>
    <cellStyle name="Numbering" xfId="72"/>
    <cellStyle name="Output" xfId="73"/>
    <cellStyle name="Percent" xfId="74"/>
    <cellStyle name="Standard_CPISInsurance&amp;SocialUnsurance" xfId="75"/>
    <cellStyle name="Standard_PC1Annual2005_e" xfId="76"/>
    <cellStyle name="Tiny" xfId="77"/>
    <cellStyle name="TinyCAS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 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 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28575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3276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209550</xdr:colOff>
      <xdr:row>0</xdr:row>
      <xdr:rowOff>133350</xdr:rowOff>
    </xdr:from>
    <xdr:to>
      <xdr:col>0</xdr:col>
      <xdr:colOff>523875</xdr:colOff>
      <xdr:row>2</xdr:row>
      <xdr:rowOff>104775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86125" y="38100"/>
          <a:ext cx="2181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28975" y="38100"/>
          <a:ext cx="2219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28975" y="38100"/>
          <a:ext cx="2105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2390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7818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48350" y="38100"/>
          <a:ext cx="4305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391775" y="38100"/>
          <a:ext cx="3857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34000" y="38100"/>
          <a:ext cx="2133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867775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7912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0</xdr:colOff>
      <xdr:row>44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0" y="9182100"/>
          <a:ext cx="58102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                                                                                                   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                                                                                                   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Bahrain Monetary Agency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5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Insurance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Bahrain Monetary Agency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5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28575"/>
          <a:ext cx="6448425" cy="457200"/>
          <a:chOff x="2" y="4"/>
          <a:chExt cx="793" cy="5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5306675" cy="0"/>
          <a:chOff x="2" y="4"/>
          <a:chExt cx="1229" cy="50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4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18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530667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 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8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9</xdr:col>
      <xdr:colOff>438150</xdr:colOff>
      <xdr:row>3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66675" y="1905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4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</a:t>
            </a: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4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</a:t>
            </a: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 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8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8769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1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3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3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1133475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2943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Bahrain Monetary Agency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0</xdr:col>
      <xdr:colOff>438150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0</xdr:row>
      <xdr:rowOff>38100</xdr:rowOff>
    </xdr:from>
    <xdr:to>
      <xdr:col>7</xdr:col>
      <xdr:colOff>238125</xdr:colOff>
      <xdr:row>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0" y="38100"/>
          <a:ext cx="3352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PageLayoutView="0" workbookViewId="0" topLeftCell="A10">
      <selection activeCell="K48" sqref="K48"/>
    </sheetView>
  </sheetViews>
  <sheetFormatPr defaultColWidth="9.140625" defaultRowHeight="12.75"/>
  <cols>
    <col min="1" max="1" width="5.8515625" style="54" customWidth="1"/>
    <col min="2" max="8" width="9.140625" style="54" customWidth="1"/>
    <col min="9" max="9" width="10.140625" style="54" customWidth="1"/>
    <col min="10" max="16384" width="9.140625" style="54" customWidth="1"/>
  </cols>
  <sheetData>
    <row r="1" spans="1:13" ht="15.75" customHeight="1">
      <c r="A1" s="1427"/>
      <c r="B1" s="26"/>
      <c r="C1" s="27"/>
      <c r="D1" s="27"/>
      <c r="E1" s="28"/>
      <c r="F1" s="1227"/>
      <c r="G1" s="27"/>
      <c r="H1" s="51"/>
      <c r="I1" s="51"/>
      <c r="J1" s="52"/>
      <c r="K1" s="53"/>
      <c r="L1" s="53"/>
      <c r="M1" s="53"/>
    </row>
    <row r="2" spans="1:13" ht="18" customHeight="1">
      <c r="A2" s="1428"/>
      <c r="B2" s="29"/>
      <c r="C2" s="30"/>
      <c r="D2" s="30"/>
      <c r="E2" s="31"/>
      <c r="F2" s="1228"/>
      <c r="G2" s="30"/>
      <c r="H2" s="55"/>
      <c r="I2" s="55"/>
      <c r="J2" s="56"/>
      <c r="K2" s="53"/>
      <c r="L2" s="53"/>
      <c r="M2" s="53"/>
    </row>
    <row r="3" ht="12.75"/>
    <row r="5" spans="1:10" ht="16.5" thickBot="1">
      <c r="A5" s="92" t="s">
        <v>455</v>
      </c>
      <c r="F5" s="1229"/>
      <c r="G5" s="1429" t="s">
        <v>520</v>
      </c>
      <c r="H5" s="1429"/>
      <c r="I5" s="1429"/>
      <c r="J5" s="1429"/>
    </row>
    <row r="6" spans="1:10" ht="15.75">
      <c r="A6" s="92"/>
      <c r="F6" s="1230"/>
      <c r="G6" s="1230"/>
      <c r="H6" s="1230"/>
      <c r="I6" s="1230"/>
      <c r="J6" s="1230"/>
    </row>
    <row r="7" spans="1:10" ht="16.5" thickBot="1">
      <c r="A7" s="92" t="s">
        <v>684</v>
      </c>
      <c r="F7" s="1230"/>
      <c r="G7" s="1429" t="s">
        <v>521</v>
      </c>
      <c r="H7" s="1429"/>
      <c r="I7" s="1429"/>
      <c r="J7" s="1429"/>
    </row>
    <row r="8" spans="1:10" ht="12.75">
      <c r="A8" s="4"/>
      <c r="F8" s="1231"/>
      <c r="G8" s="1231"/>
      <c r="H8" s="1231"/>
      <c r="I8" s="1231"/>
      <c r="J8" s="1231"/>
    </row>
    <row r="9" spans="1:10" ht="16.5" thickBot="1">
      <c r="A9" s="1413" t="s">
        <v>685</v>
      </c>
      <c r="B9" s="1414"/>
      <c r="C9" s="1414"/>
      <c r="D9" s="1414"/>
      <c r="E9" s="1414"/>
      <c r="F9" s="1229"/>
      <c r="G9" s="1429" t="s">
        <v>686</v>
      </c>
      <c r="H9" s="1429"/>
      <c r="I9" s="1429"/>
      <c r="J9" s="1429"/>
    </row>
    <row r="10" spans="1:10" ht="12.75">
      <c r="A10" s="1414"/>
      <c r="B10" s="1414"/>
      <c r="C10" s="1414"/>
      <c r="D10" s="1414"/>
      <c r="E10" s="1414"/>
      <c r="F10" s="1414"/>
      <c r="G10" s="1414"/>
      <c r="H10" s="1414"/>
      <c r="I10" s="1414"/>
      <c r="J10" s="1414"/>
    </row>
    <row r="11" spans="1:10" ht="16.5" thickBot="1">
      <c r="A11" s="1415" t="s">
        <v>687</v>
      </c>
      <c r="B11" s="1414"/>
      <c r="C11" s="1414"/>
      <c r="D11" s="1414"/>
      <c r="E11" s="1414"/>
      <c r="F11" s="1232"/>
      <c r="G11" s="1426"/>
      <c r="H11" s="1426"/>
      <c r="I11" s="1426"/>
      <c r="J11" s="1426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4" spans="1:2" ht="12.75">
      <c r="A54" s="32"/>
      <c r="B54" s="32"/>
    </row>
    <row r="55" spans="1:2" ht="12.75">
      <c r="A55" s="32"/>
      <c r="B55" s="32"/>
    </row>
    <row r="59" spans="1:2" ht="12.75">
      <c r="A59" s="32"/>
      <c r="B59" s="32"/>
    </row>
  </sheetData>
  <sheetProtection password="CF7A" sheet="1" objects="1" scenarios="1"/>
  <mergeCells count="5">
    <mergeCell ref="G11:J11"/>
    <mergeCell ref="A1:A2"/>
    <mergeCell ref="G5:J5"/>
    <mergeCell ref="G7:J7"/>
    <mergeCell ref="G9:J9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564022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3"/>
  <sheetViews>
    <sheetView zoomScale="115" zoomScaleNormal="115" zoomScalePageLayoutView="0" workbookViewId="0" topLeftCell="A22">
      <selection activeCell="A43" sqref="A43"/>
    </sheetView>
  </sheetViews>
  <sheetFormatPr defaultColWidth="9.140625" defaultRowHeight="12.75"/>
  <cols>
    <col min="1" max="1" width="49.00390625" style="150" customWidth="1"/>
    <col min="2" max="2" width="4.7109375" style="150" customWidth="1"/>
    <col min="3" max="3" width="12.7109375" style="150" customWidth="1"/>
    <col min="4" max="4" width="8.00390625" style="150" customWidth="1"/>
    <col min="5" max="5" width="3.7109375" style="150" customWidth="1"/>
    <col min="6" max="6" width="3.8515625" style="150" customWidth="1"/>
    <col min="7" max="16384" width="9.140625" style="150" customWidth="1"/>
  </cols>
  <sheetData>
    <row r="5" spans="1:2" ht="15">
      <c r="A5" s="353" t="s">
        <v>457</v>
      </c>
      <c r="B5" s="154"/>
    </row>
    <row r="6" spans="1:3" ht="15.75">
      <c r="A6" s="156" t="s">
        <v>459</v>
      </c>
      <c r="B6" s="157"/>
      <c r="C6" s="218"/>
    </row>
    <row r="7" spans="1:2" ht="15.75" thickBot="1">
      <c r="A7" s="353"/>
      <c r="B7" s="153"/>
    </row>
    <row r="8" spans="1:6" ht="13.5" thickTop="1">
      <c r="A8" s="158"/>
      <c r="B8" s="159"/>
      <c r="C8" s="161"/>
      <c r="D8" s="161"/>
      <c r="E8" s="161"/>
      <c r="F8" s="162"/>
    </row>
    <row r="9" spans="1:6" ht="15.75" thickBot="1">
      <c r="A9" s="319" t="s">
        <v>455</v>
      </c>
      <c r="B9" s="1482" t="str">
        <f>'Cover '!G5</f>
        <v>(enter name)</v>
      </c>
      <c r="C9" s="1482"/>
      <c r="D9" s="1482"/>
      <c r="E9" s="1482"/>
      <c r="F9" s="1503"/>
    </row>
    <row r="10" spans="1:6" ht="12.75">
      <c r="A10" s="165"/>
      <c r="B10" s="174"/>
      <c r="C10" s="174"/>
      <c r="D10" s="174"/>
      <c r="E10" s="174"/>
      <c r="F10" s="410"/>
    </row>
    <row r="11" spans="1:6" ht="15.75" thickBot="1">
      <c r="A11" s="163" t="s">
        <v>440</v>
      </c>
      <c r="B11" s="1482" t="str">
        <f>'Cover '!G7</f>
        <v>(enter period)</v>
      </c>
      <c r="C11" s="1482"/>
      <c r="D11" s="1482"/>
      <c r="E11" s="1482"/>
      <c r="F11" s="1503"/>
    </row>
    <row r="12" spans="1:6" ht="12.75">
      <c r="A12" s="165"/>
      <c r="B12" s="166"/>
      <c r="C12" s="166"/>
      <c r="D12" s="166"/>
      <c r="E12" s="166"/>
      <c r="F12" s="168"/>
    </row>
    <row r="13" spans="1:6" ht="15">
      <c r="A13" s="163"/>
      <c r="B13" s="1504"/>
      <c r="C13" s="1504"/>
      <c r="D13" s="1504"/>
      <c r="E13" s="1504"/>
      <c r="F13" s="1505"/>
    </row>
    <row r="14" spans="1:6" ht="13.5" thickBot="1">
      <c r="A14" s="169"/>
      <c r="B14" s="170"/>
      <c r="C14" s="172"/>
      <c r="D14" s="172"/>
      <c r="E14" s="172"/>
      <c r="F14" s="173"/>
    </row>
    <row r="15" ht="16.5" thickBot="1" thickTop="1">
      <c r="B15" s="280"/>
    </row>
    <row r="16" spans="1:6" ht="34.5" customHeight="1">
      <c r="A16" s="177"/>
      <c r="B16" s="411"/>
      <c r="C16" s="448" t="s">
        <v>492</v>
      </c>
      <c r="D16" s="449" t="s">
        <v>0</v>
      </c>
      <c r="E16" s="450"/>
      <c r="F16" s="451"/>
    </row>
    <row r="17" spans="1:6" ht="33.75">
      <c r="A17" s="412"/>
      <c r="B17" s="413"/>
      <c r="C17" s="452">
        <v>1</v>
      </c>
      <c r="D17" s="453" t="s">
        <v>240</v>
      </c>
      <c r="E17" s="453" t="s">
        <v>241</v>
      </c>
      <c r="F17" s="454" t="s">
        <v>242</v>
      </c>
    </row>
    <row r="18" spans="1:6" ht="15.75" thickBot="1">
      <c r="A18" s="458" t="s">
        <v>471</v>
      </c>
      <c r="B18" s="414"/>
      <c r="C18" s="455"/>
      <c r="D18" s="455"/>
      <c r="E18" s="455"/>
      <c r="F18" s="456"/>
    </row>
    <row r="19" spans="1:6" ht="23.25" thickBot="1">
      <c r="A19" s="459" t="s">
        <v>472</v>
      </c>
      <c r="B19" s="415"/>
      <c r="C19" s="393"/>
      <c r="D19" s="393"/>
      <c r="E19" s="393"/>
      <c r="F19" s="457"/>
    </row>
    <row r="20" spans="1:6" ht="15">
      <c r="A20" s="416"/>
      <c r="B20" s="417"/>
      <c r="C20" s="164"/>
      <c r="D20" s="164"/>
      <c r="E20" s="164"/>
      <c r="F20" s="201"/>
    </row>
    <row r="21" spans="1:6" ht="12.75">
      <c r="A21" s="418" t="s">
        <v>473</v>
      </c>
      <c r="B21" s="461">
        <v>11</v>
      </c>
      <c r="C21" s="1310" t="e">
        <f>'IFR 30.11'!D28</f>
        <v>#DIV/0!</v>
      </c>
      <c r="D21" s="462" t="s">
        <v>474</v>
      </c>
      <c r="E21" s="462">
        <v>32</v>
      </c>
      <c r="F21" s="420"/>
    </row>
    <row r="22" spans="1:6" ht="12.75">
      <c r="A22" s="418" t="s">
        <v>473</v>
      </c>
      <c r="B22" s="419">
        <v>12</v>
      </c>
      <c r="C22" s="421"/>
      <c r="D22" s="376"/>
      <c r="E22" s="376"/>
      <c r="F22" s="422"/>
    </row>
    <row r="23" spans="1:6" ht="12.75">
      <c r="A23" s="418" t="s">
        <v>473</v>
      </c>
      <c r="B23" s="419">
        <v>13</v>
      </c>
      <c r="C23" s="421"/>
      <c r="D23" s="376"/>
      <c r="E23" s="376"/>
      <c r="F23" s="422"/>
    </row>
    <row r="24" spans="1:6" ht="12.75">
      <c r="A24" s="418" t="s">
        <v>473</v>
      </c>
      <c r="B24" s="419">
        <v>14</v>
      </c>
      <c r="C24" s="421"/>
      <c r="D24" s="376"/>
      <c r="E24" s="376"/>
      <c r="F24" s="422"/>
    </row>
    <row r="25" spans="1:6" ht="12.75">
      <c r="A25" s="418" t="s">
        <v>473</v>
      </c>
      <c r="B25" s="419">
        <v>15</v>
      </c>
      <c r="C25" s="421"/>
      <c r="D25" s="376"/>
      <c r="E25" s="376"/>
      <c r="F25" s="422"/>
    </row>
    <row r="26" spans="1:6" ht="12.75">
      <c r="A26" s="418" t="s">
        <v>473</v>
      </c>
      <c r="B26" s="419">
        <v>16</v>
      </c>
      <c r="C26" s="421"/>
      <c r="D26" s="376"/>
      <c r="E26" s="376"/>
      <c r="F26" s="422"/>
    </row>
    <row r="27" spans="1:6" ht="12.75">
      <c r="A27" s="418" t="s">
        <v>475</v>
      </c>
      <c r="B27" s="419">
        <v>17</v>
      </c>
      <c r="C27" s="421"/>
      <c r="D27" s="376"/>
      <c r="E27" s="376"/>
      <c r="F27" s="422"/>
    </row>
    <row r="28" spans="1:6" ht="23.25" thickBot="1">
      <c r="A28" s="464" t="s">
        <v>524</v>
      </c>
      <c r="B28" s="467">
        <v>20</v>
      </c>
      <c r="C28" s="463" t="e">
        <f>C21+C22+C23+C24+C25+C26</f>
        <v>#DIV/0!</v>
      </c>
      <c r="D28" s="423"/>
      <c r="E28" s="423"/>
      <c r="F28" s="424"/>
    </row>
    <row r="29" spans="1:6" ht="13.5" thickBot="1">
      <c r="A29" s="465" t="s">
        <v>476</v>
      </c>
      <c r="B29" s="425"/>
      <c r="C29" s="426"/>
      <c r="D29" s="427"/>
      <c r="E29" s="427"/>
      <c r="F29" s="428"/>
    </row>
    <row r="30" spans="1:6" ht="23.25" thickBot="1">
      <c r="A30" s="459" t="s">
        <v>472</v>
      </c>
      <c r="B30" s="429"/>
      <c r="C30" s="430"/>
      <c r="D30" s="431"/>
      <c r="E30" s="431"/>
      <c r="F30" s="432"/>
    </row>
    <row r="31" spans="1:6" ht="12.75">
      <c r="A31" s="418" t="s">
        <v>473</v>
      </c>
      <c r="B31" s="466">
        <v>21</v>
      </c>
      <c r="C31" s="1320">
        <f>'IFR 30.12'!D28</f>
        <v>-400</v>
      </c>
      <c r="D31" s="468" t="s">
        <v>477</v>
      </c>
      <c r="E31" s="468">
        <v>32</v>
      </c>
      <c r="F31" s="469">
        <v>1</v>
      </c>
    </row>
    <row r="32" spans="1:6" ht="12.75">
      <c r="A32" s="418" t="s">
        <v>473</v>
      </c>
      <c r="B32" s="419">
        <v>22</v>
      </c>
      <c r="C32" s="421"/>
      <c r="D32" s="376"/>
      <c r="E32" s="376"/>
      <c r="F32" s="422"/>
    </row>
    <row r="33" spans="1:6" ht="12.75">
      <c r="A33" s="418" t="s">
        <v>473</v>
      </c>
      <c r="B33" s="419">
        <v>23</v>
      </c>
      <c r="C33" s="421"/>
      <c r="D33" s="376"/>
      <c r="E33" s="376"/>
      <c r="F33" s="422"/>
    </row>
    <row r="34" spans="1:6" ht="12.75">
      <c r="A34" s="418" t="s">
        <v>473</v>
      </c>
      <c r="B34" s="419">
        <v>24</v>
      </c>
      <c r="C34" s="421"/>
      <c r="D34" s="376"/>
      <c r="E34" s="376"/>
      <c r="F34" s="422"/>
    </row>
    <row r="35" spans="1:6" ht="12.75">
      <c r="A35" s="418" t="s">
        <v>473</v>
      </c>
      <c r="B35" s="419">
        <v>25</v>
      </c>
      <c r="C35" s="421"/>
      <c r="D35" s="376"/>
      <c r="E35" s="376"/>
      <c r="F35" s="422"/>
    </row>
    <row r="36" spans="1:6" ht="12.75">
      <c r="A36" s="418" t="s">
        <v>473</v>
      </c>
      <c r="B36" s="419">
        <v>26</v>
      </c>
      <c r="C36" s="421"/>
      <c r="D36" s="376"/>
      <c r="E36" s="376"/>
      <c r="F36" s="422"/>
    </row>
    <row r="37" spans="1:6" ht="12.75">
      <c r="A37" s="418" t="s">
        <v>478</v>
      </c>
      <c r="B37" s="419">
        <v>27</v>
      </c>
      <c r="C37" s="421"/>
      <c r="D37" s="376"/>
      <c r="E37" s="376"/>
      <c r="F37" s="422"/>
    </row>
    <row r="38" spans="1:6" ht="12.75">
      <c r="A38" s="433" t="s">
        <v>479</v>
      </c>
      <c r="B38" s="419">
        <v>28</v>
      </c>
      <c r="C38" s="421"/>
      <c r="D38" s="423"/>
      <c r="E38" s="376"/>
      <c r="F38" s="434"/>
    </row>
    <row r="39" spans="1:6" ht="22.5">
      <c r="A39" s="464" t="s">
        <v>546</v>
      </c>
      <c r="B39" s="467">
        <v>30</v>
      </c>
      <c r="C39" s="470">
        <f>C31+C32+C33+C34+C35+C36+C38</f>
        <v>-400</v>
      </c>
      <c r="D39" s="423"/>
      <c r="E39" s="423"/>
      <c r="F39" s="422"/>
    </row>
    <row r="40" spans="1:6" ht="23.25" thickBot="1">
      <c r="A40" s="471" t="s">
        <v>480</v>
      </c>
      <c r="B40" s="477">
        <v>40</v>
      </c>
      <c r="C40" s="472" t="e">
        <f>C28+C39</f>
        <v>#DIV/0!</v>
      </c>
      <c r="D40" s="435"/>
      <c r="E40" s="423"/>
      <c r="F40" s="434"/>
    </row>
    <row r="41" spans="1:6" ht="12.75">
      <c r="A41" s="473" t="s">
        <v>481</v>
      </c>
      <c r="B41" s="436"/>
      <c r="C41" s="437"/>
      <c r="D41" s="438"/>
      <c r="E41" s="438"/>
      <c r="F41" s="439"/>
    </row>
    <row r="42" spans="1:6" ht="12.75">
      <c r="A42" s="460" t="s">
        <v>482</v>
      </c>
      <c r="B42" s="461">
        <v>41</v>
      </c>
      <c r="C42" s="474">
        <f>'IFR 30.21'!D30</f>
        <v>0</v>
      </c>
      <c r="D42" s="462" t="s">
        <v>262</v>
      </c>
      <c r="E42" s="462">
        <v>75</v>
      </c>
      <c r="F42" s="475">
        <v>1</v>
      </c>
    </row>
    <row r="43" spans="1:6" ht="12.75">
      <c r="A43" s="418" t="s">
        <v>483</v>
      </c>
      <c r="B43" s="419">
        <v>42</v>
      </c>
      <c r="C43" s="440"/>
      <c r="D43" s="376"/>
      <c r="E43" s="376"/>
      <c r="F43" s="422"/>
    </row>
    <row r="44" spans="1:6" ht="12.75">
      <c r="A44" s="476" t="s">
        <v>484</v>
      </c>
      <c r="B44" s="461">
        <v>43</v>
      </c>
      <c r="C44" s="474">
        <f>C42+C43</f>
        <v>0</v>
      </c>
      <c r="D44" s="376"/>
      <c r="E44" s="376"/>
      <c r="F44" s="422"/>
    </row>
    <row r="45" spans="1:6" ht="22.5">
      <c r="A45" s="399" t="s">
        <v>485</v>
      </c>
      <c r="B45" s="477">
        <v>44</v>
      </c>
      <c r="C45" s="478">
        <f>'IFR 30.11'!D38</f>
        <v>0</v>
      </c>
      <c r="D45" s="479" t="s">
        <v>525</v>
      </c>
      <c r="E45" s="480">
        <v>53</v>
      </c>
      <c r="F45" s="481">
        <v>1</v>
      </c>
    </row>
    <row r="46" spans="1:6" ht="22.5">
      <c r="A46" s="399" t="s">
        <v>486</v>
      </c>
      <c r="B46" s="477">
        <v>45</v>
      </c>
      <c r="C46" s="472">
        <f>'IFR 30.12'!D38</f>
        <v>0</v>
      </c>
      <c r="D46" s="479" t="s">
        <v>526</v>
      </c>
      <c r="E46" s="480">
        <v>53</v>
      </c>
      <c r="F46" s="481">
        <v>1</v>
      </c>
    </row>
    <row r="47" spans="1:6" ht="13.5" thickBot="1">
      <c r="A47" s="482" t="s">
        <v>487</v>
      </c>
      <c r="B47" s="483">
        <v>46</v>
      </c>
      <c r="C47" s="484">
        <f>C44-C45-C46</f>
        <v>0</v>
      </c>
      <c r="D47" s="441"/>
      <c r="E47" s="442"/>
      <c r="F47" s="443"/>
    </row>
    <row r="48" spans="1:6" ht="13.5" thickBot="1">
      <c r="A48" s="465" t="s">
        <v>488</v>
      </c>
      <c r="B48" s="425"/>
      <c r="C48" s="444"/>
      <c r="D48" s="427"/>
      <c r="E48" s="427"/>
      <c r="F48" s="428"/>
    </row>
    <row r="49" spans="1:6" ht="23.25" thickBot="1">
      <c r="A49" s="485" t="s">
        <v>489</v>
      </c>
      <c r="B49" s="486">
        <v>50</v>
      </c>
      <c r="C49" s="487" t="e">
        <f>C40+C47</f>
        <v>#DIV/0!</v>
      </c>
      <c r="D49" s="445"/>
      <c r="E49" s="446"/>
      <c r="F49" s="447"/>
    </row>
    <row r="50" ht="15">
      <c r="B50" s="280"/>
    </row>
    <row r="51" spans="1:6" ht="12.75">
      <c r="A51" s="349" t="s">
        <v>456</v>
      </c>
      <c r="B51" s="249"/>
      <c r="C51" s="1506" t="s">
        <v>558</v>
      </c>
      <c r="D51" s="1506"/>
      <c r="E51" s="1506"/>
      <c r="F51" s="1506"/>
    </row>
    <row r="52" spans="1:6" ht="12.75">
      <c r="A52" s="350" t="s">
        <v>271</v>
      </c>
      <c r="B52" s="148"/>
      <c r="C52" s="1502" t="s">
        <v>491</v>
      </c>
      <c r="D52" s="1502"/>
      <c r="E52" s="1502"/>
      <c r="F52" s="1502"/>
    </row>
    <row r="53" spans="2:4" ht="15">
      <c r="B53" s="280"/>
      <c r="D53" s="356"/>
    </row>
  </sheetData>
  <sheetProtection password="CF7A" sheet="1" objects="1" scenarios="1"/>
  <mergeCells count="5">
    <mergeCell ref="C52:F52"/>
    <mergeCell ref="B9:F9"/>
    <mergeCell ref="B11:F11"/>
    <mergeCell ref="B13:F13"/>
    <mergeCell ref="C51:F51"/>
  </mergeCells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4"/>
  <sheetViews>
    <sheetView zoomScalePageLayoutView="0" workbookViewId="0" topLeftCell="A4">
      <selection activeCell="A40" sqref="A40"/>
    </sheetView>
  </sheetViews>
  <sheetFormatPr defaultColWidth="9.140625" defaultRowHeight="12.75"/>
  <cols>
    <col min="1" max="1" width="40.7109375" style="150" customWidth="1"/>
    <col min="2" max="2" width="7.7109375" style="150" customWidth="1"/>
    <col min="3" max="3" width="4.7109375" style="150" customWidth="1"/>
    <col min="4" max="4" width="10.7109375" style="150" customWidth="1"/>
    <col min="5" max="5" width="8.421875" style="150" customWidth="1"/>
    <col min="6" max="7" width="4.7109375" style="150" customWidth="1"/>
    <col min="8" max="16384" width="9.140625" style="150" customWidth="1"/>
  </cols>
  <sheetData>
    <row r="5" spans="1:7" ht="15">
      <c r="A5" s="353" t="s">
        <v>457</v>
      </c>
      <c r="B5" s="531"/>
      <c r="C5" s="356"/>
      <c r="D5" s="356"/>
      <c r="E5" s="356"/>
      <c r="F5" s="356"/>
      <c r="G5" s="532"/>
    </row>
    <row r="6" spans="1:7" ht="15.75">
      <c r="A6" s="354" t="s">
        <v>493</v>
      </c>
      <c r="B6" s="533"/>
      <c r="C6" s="378"/>
      <c r="D6" s="356"/>
      <c r="E6" s="356"/>
      <c r="F6" s="356"/>
      <c r="G6" s="532"/>
    </row>
    <row r="7" spans="1:7" ht="15.75" thickBot="1">
      <c r="A7" s="353"/>
      <c r="B7" s="353"/>
      <c r="C7" s="356"/>
      <c r="D7" s="356"/>
      <c r="E7" s="356"/>
      <c r="F7" s="356"/>
      <c r="G7" s="532"/>
    </row>
    <row r="8" spans="1:7" ht="13.5" thickTop="1">
      <c r="A8" s="380"/>
      <c r="B8" s="534"/>
      <c r="C8" s="382"/>
      <c r="D8" s="382"/>
      <c r="E8" s="382"/>
      <c r="F8" s="382"/>
      <c r="G8" s="535"/>
    </row>
    <row r="9" spans="1:7" ht="15.75" thickBot="1">
      <c r="A9" s="319" t="s">
        <v>455</v>
      </c>
      <c r="B9" s="320"/>
      <c r="C9" s="1482" t="str">
        <f>'Cover '!G5</f>
        <v>(enter name)</v>
      </c>
      <c r="D9" s="1482"/>
      <c r="E9" s="1482"/>
      <c r="F9" s="1482"/>
      <c r="G9" s="1503"/>
    </row>
    <row r="10" spans="1:7" ht="12.75">
      <c r="A10" s="165"/>
      <c r="B10" s="164"/>
      <c r="C10" s="174"/>
      <c r="D10" s="174"/>
      <c r="E10" s="174"/>
      <c r="F10" s="174"/>
      <c r="G10" s="410"/>
    </row>
    <row r="11" spans="1:7" ht="15.75" thickBot="1">
      <c r="A11" s="163" t="s">
        <v>217</v>
      </c>
      <c r="B11" s="164"/>
      <c r="C11" s="1482" t="str">
        <f>'Cover '!G7</f>
        <v>(enter period)</v>
      </c>
      <c r="D11" s="1482"/>
      <c r="E11" s="1482"/>
      <c r="F11" s="1482"/>
      <c r="G11" s="1503"/>
    </row>
    <row r="12" spans="1:7" ht="12.75">
      <c r="A12" s="165"/>
      <c r="B12" s="164"/>
      <c r="C12" s="166"/>
      <c r="D12" s="166"/>
      <c r="E12" s="166"/>
      <c r="F12" s="166"/>
      <c r="G12" s="168"/>
    </row>
    <row r="13" spans="1:7" ht="15.75" thickBot="1">
      <c r="A13" s="163" t="s">
        <v>470</v>
      </c>
      <c r="B13" s="164"/>
      <c r="C13" s="1517"/>
      <c r="D13" s="1517"/>
      <c r="E13" s="1517"/>
      <c r="F13" s="1517"/>
      <c r="G13" s="1518"/>
    </row>
    <row r="14" spans="1:7" ht="13.5" thickBot="1">
      <c r="A14" s="169"/>
      <c r="B14" s="170"/>
      <c r="C14" s="172"/>
      <c r="D14" s="172"/>
      <c r="E14" s="172"/>
      <c r="F14" s="172"/>
      <c r="G14" s="173"/>
    </row>
    <row r="15" spans="1:7" ht="13.5" thickTop="1">
      <c r="A15" s="164"/>
      <c r="B15" s="164"/>
      <c r="C15" s="175"/>
      <c r="D15" s="175"/>
      <c r="E15" s="175"/>
      <c r="F15" s="175"/>
      <c r="G15" s="175"/>
    </row>
    <row r="16" ht="13.5" thickBot="1">
      <c r="G16" s="176" t="s">
        <v>224</v>
      </c>
    </row>
    <row r="17" spans="1:7" ht="48">
      <c r="A17" s="536" t="s">
        <v>471</v>
      </c>
      <c r="B17" s="489"/>
      <c r="C17" s="411"/>
      <c r="D17" s="391" t="s">
        <v>492</v>
      </c>
      <c r="E17" s="449" t="s">
        <v>0</v>
      </c>
      <c r="F17" s="450"/>
      <c r="G17" s="451"/>
    </row>
    <row r="18" spans="1:7" ht="29.25" customHeight="1" thickBot="1">
      <c r="A18" s="360"/>
      <c r="B18" s="490"/>
      <c r="C18" s="491"/>
      <c r="D18" s="537">
        <v>1</v>
      </c>
      <c r="E18" s="538" t="s">
        <v>1</v>
      </c>
      <c r="F18" s="538" t="s">
        <v>2</v>
      </c>
      <c r="G18" s="539" t="s">
        <v>3</v>
      </c>
    </row>
    <row r="19" spans="1:7" ht="15">
      <c r="A19" s="492"/>
      <c r="B19" s="493"/>
      <c r="C19" s="364"/>
      <c r="D19" s="494"/>
      <c r="E19" s="495"/>
      <c r="F19" s="495"/>
      <c r="G19" s="496"/>
    </row>
    <row r="20" spans="1:7" ht="15">
      <c r="A20" s="540" t="s">
        <v>494</v>
      </c>
      <c r="B20" s="541"/>
      <c r="C20" s="542">
        <v>21</v>
      </c>
      <c r="D20" s="1322">
        <f>'IFR 41.30 and .40'!I72</f>
        <v>0</v>
      </c>
      <c r="E20" s="1112" t="s">
        <v>624</v>
      </c>
      <c r="F20" s="1112">
        <v>94</v>
      </c>
      <c r="G20" s="1323">
        <v>6</v>
      </c>
    </row>
    <row r="21" spans="1:7" ht="15">
      <c r="A21" s="1324" t="s">
        <v>673</v>
      </c>
      <c r="B21" s="541"/>
      <c r="C21" s="542">
        <v>22</v>
      </c>
      <c r="D21" s="1322">
        <f>'IFR 41.50'!H26</f>
        <v>0</v>
      </c>
      <c r="E21" s="1112" t="s">
        <v>654</v>
      </c>
      <c r="F21" s="1112">
        <v>20</v>
      </c>
      <c r="G21" s="1323">
        <v>4</v>
      </c>
    </row>
    <row r="22" spans="1:7" ht="15">
      <c r="A22" s="1324" t="s">
        <v>565</v>
      </c>
      <c r="B22" s="541"/>
      <c r="C22" s="542">
        <v>23</v>
      </c>
      <c r="D22" s="497"/>
      <c r="E22" s="197"/>
      <c r="F22" s="197"/>
      <c r="G22" s="198"/>
    </row>
    <row r="23" spans="1:7" ht="15">
      <c r="A23" s="1324" t="s">
        <v>658</v>
      </c>
      <c r="B23" s="541"/>
      <c r="C23" s="542">
        <v>24</v>
      </c>
      <c r="D23" s="497"/>
      <c r="E23" s="197"/>
      <c r="F23" s="197"/>
      <c r="G23" s="198"/>
    </row>
    <row r="24" spans="1:7" ht="15">
      <c r="A24" s="412" t="s">
        <v>169</v>
      </c>
      <c r="B24" s="191"/>
      <c r="C24" s="542">
        <v>25</v>
      </c>
      <c r="D24" s="497"/>
      <c r="E24" s="197"/>
      <c r="F24" s="197"/>
      <c r="G24" s="198"/>
    </row>
    <row r="25" spans="1:7" ht="38.25">
      <c r="A25" s="543" t="s">
        <v>659</v>
      </c>
      <c r="B25" s="541"/>
      <c r="C25" s="542">
        <v>26</v>
      </c>
      <c r="D25" s="544">
        <f>D20-D21-D22-D23+D24</f>
        <v>0</v>
      </c>
      <c r="E25" s="498"/>
      <c r="F25" s="498"/>
      <c r="G25" s="499"/>
    </row>
    <row r="26" spans="1:7" ht="15">
      <c r="A26" s="545" t="s">
        <v>495</v>
      </c>
      <c r="B26" s="193"/>
      <c r="C26" s="500"/>
      <c r="D26" s="501"/>
      <c r="E26" s="502"/>
      <c r="F26" s="502"/>
      <c r="G26" s="499"/>
    </row>
    <row r="27" spans="1:7" ht="15">
      <c r="A27" s="540" t="s">
        <v>496</v>
      </c>
      <c r="B27" s="541"/>
      <c r="C27" s="542">
        <v>31</v>
      </c>
      <c r="D27" s="544" t="e">
        <f>'IFR 30.50'!C24</f>
        <v>#DIV/0!</v>
      </c>
      <c r="E27" s="546" t="s">
        <v>243</v>
      </c>
      <c r="F27" s="546">
        <v>45</v>
      </c>
      <c r="G27" s="547">
        <v>7</v>
      </c>
    </row>
    <row r="28" spans="1:7" ht="25.5">
      <c r="A28" s="543" t="s">
        <v>497</v>
      </c>
      <c r="B28" s="541"/>
      <c r="C28" s="542">
        <v>32</v>
      </c>
      <c r="D28" s="544" t="e">
        <f>D25-D27</f>
        <v>#DIV/0!</v>
      </c>
      <c r="E28" s="498"/>
      <c r="F28" s="498"/>
      <c r="G28" s="499"/>
    </row>
    <row r="29" spans="1:7" ht="15" customHeight="1">
      <c r="A29" s="1507" t="s">
        <v>350</v>
      </c>
      <c r="B29" s="1508"/>
      <c r="C29" s="1511"/>
      <c r="D29" s="1513"/>
      <c r="E29" s="1513"/>
      <c r="F29" s="1513"/>
      <c r="G29" s="1514"/>
    </row>
    <row r="30" spans="1:7" ht="15" customHeight="1">
      <c r="A30" s="1509"/>
      <c r="B30" s="1510"/>
      <c r="C30" s="1512"/>
      <c r="D30" s="1515"/>
      <c r="E30" s="1515"/>
      <c r="F30" s="1515"/>
      <c r="G30" s="1516"/>
    </row>
    <row r="31" spans="1:7" ht="39" thickBot="1">
      <c r="A31" s="548" t="s">
        <v>498</v>
      </c>
      <c r="B31" s="184"/>
      <c r="C31" s="394">
        <v>42</v>
      </c>
      <c r="D31" s="503"/>
      <c r="E31" s="362"/>
      <c r="F31" s="362"/>
      <c r="G31" s="504"/>
    </row>
    <row r="32" spans="1:7" ht="15.75" thickBot="1">
      <c r="A32" s="505"/>
      <c r="B32" s="164"/>
      <c r="C32" s="417"/>
      <c r="D32" s="506"/>
      <c r="E32" s="507"/>
      <c r="F32" s="507"/>
      <c r="G32" s="507"/>
    </row>
    <row r="33" spans="1:7" ht="15.75" thickTop="1">
      <c r="A33" s="549" t="s">
        <v>566</v>
      </c>
      <c r="B33" s="508"/>
      <c r="C33" s="509"/>
      <c r="D33" s="510"/>
      <c r="E33" s="511"/>
      <c r="F33" s="511"/>
      <c r="G33" s="512"/>
    </row>
    <row r="34" spans="1:7" ht="15">
      <c r="A34" s="513"/>
      <c r="B34" s="514"/>
      <c r="C34" s="515"/>
      <c r="D34" s="516"/>
      <c r="E34" s="507"/>
      <c r="F34" s="507"/>
      <c r="G34" s="517"/>
    </row>
    <row r="35" spans="1:7" ht="15">
      <c r="A35" s="550" t="s">
        <v>567</v>
      </c>
      <c r="B35" s="518"/>
      <c r="C35" s="551">
        <v>50</v>
      </c>
      <c r="D35" s="497"/>
      <c r="E35" s="519"/>
      <c r="F35" s="519"/>
      <c r="G35" s="520"/>
    </row>
    <row r="36" spans="1:7" ht="15">
      <c r="A36" s="552" t="s">
        <v>568</v>
      </c>
      <c r="B36" s="514"/>
      <c r="C36" s="553">
        <v>51</v>
      </c>
      <c r="D36" s="521"/>
      <c r="E36" s="507"/>
      <c r="F36" s="507"/>
      <c r="G36" s="517"/>
    </row>
    <row r="37" spans="1:7" ht="15">
      <c r="A37" s="554" t="s">
        <v>569</v>
      </c>
      <c r="B37" s="522"/>
      <c r="C37" s="555">
        <v>52</v>
      </c>
      <c r="D37" s="523"/>
      <c r="E37" s="502"/>
      <c r="F37" s="502"/>
      <c r="G37" s="524"/>
    </row>
    <row r="38" spans="1:7" ht="25.5">
      <c r="A38" s="552" t="s">
        <v>570</v>
      </c>
      <c r="B38" s="514"/>
      <c r="C38" s="553">
        <v>53</v>
      </c>
      <c r="D38" s="556">
        <f>D35+D36-D37</f>
        <v>0</v>
      </c>
      <c r="E38" s="507"/>
      <c r="F38" s="507"/>
      <c r="G38" s="517"/>
    </row>
    <row r="39" spans="1:7" ht="15.75" thickBot="1">
      <c r="A39" s="169"/>
      <c r="B39" s="525"/>
      <c r="C39" s="526"/>
      <c r="D39" s="527"/>
      <c r="E39" s="528"/>
      <c r="F39" s="528"/>
      <c r="G39" s="529"/>
    </row>
    <row r="40" spans="1:7" ht="15.75" thickTop="1">
      <c r="A40" s="164"/>
      <c r="B40" s="164"/>
      <c r="C40" s="417"/>
      <c r="D40" s="530"/>
      <c r="E40" s="507"/>
      <c r="F40" s="507"/>
      <c r="G40" s="507"/>
    </row>
    <row r="41" spans="3:7" ht="12.75">
      <c r="C41" s="191"/>
      <c r="D41" s="191"/>
      <c r="E41" s="191"/>
      <c r="G41" s="191"/>
    </row>
    <row r="42" spans="1:7" ht="12.75">
      <c r="A42" s="349" t="s">
        <v>466</v>
      </c>
      <c r="B42" s="249"/>
      <c r="C42" s="1506" t="s">
        <v>558</v>
      </c>
      <c r="D42" s="1506"/>
      <c r="E42" s="1506"/>
      <c r="F42" s="1506"/>
      <c r="G42" s="1506"/>
    </row>
    <row r="43" spans="1:7" ht="12.75">
      <c r="A43" s="350" t="s">
        <v>499</v>
      </c>
      <c r="B43" s="148"/>
      <c r="C43" s="1502" t="s">
        <v>500</v>
      </c>
      <c r="D43" s="1502"/>
      <c r="E43" s="1502"/>
      <c r="F43" s="1502"/>
      <c r="G43" s="1502"/>
    </row>
    <row r="44" ht="12.75">
      <c r="E44" s="356"/>
    </row>
  </sheetData>
  <sheetProtection password="CF7A" sheet="1" objects="1" scenarios="1"/>
  <mergeCells count="8">
    <mergeCell ref="C42:G42"/>
    <mergeCell ref="C43:G43"/>
    <mergeCell ref="A29:B30"/>
    <mergeCell ref="C29:C30"/>
    <mergeCell ref="D29:G30"/>
    <mergeCell ref="C9:G9"/>
    <mergeCell ref="C11:G11"/>
    <mergeCell ref="C13:G13"/>
  </mergeCell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3"/>
  <sheetViews>
    <sheetView zoomScalePageLayoutView="0" workbookViewId="0" topLeftCell="A4">
      <selection activeCell="A40" sqref="A40"/>
    </sheetView>
  </sheetViews>
  <sheetFormatPr defaultColWidth="9.140625" defaultRowHeight="12.75"/>
  <cols>
    <col min="1" max="1" width="40.7109375" style="150" customWidth="1"/>
    <col min="2" max="2" width="7.7109375" style="150" customWidth="1"/>
    <col min="3" max="3" width="4.7109375" style="150" customWidth="1"/>
    <col min="4" max="4" width="10.7109375" style="150" customWidth="1"/>
    <col min="5" max="5" width="6.7109375" style="150" customWidth="1"/>
    <col min="6" max="7" width="4.7109375" style="150" customWidth="1"/>
    <col min="8" max="16384" width="9.140625" style="150" customWidth="1"/>
  </cols>
  <sheetData>
    <row r="5" spans="1:7" ht="15">
      <c r="A5" s="353" t="s">
        <v>457</v>
      </c>
      <c r="B5" s="531"/>
      <c r="C5" s="356"/>
      <c r="D5" s="356"/>
      <c r="E5" s="356"/>
      <c r="F5" s="356"/>
      <c r="G5" s="532"/>
    </row>
    <row r="6" spans="1:7" ht="15.75">
      <c r="A6" s="354" t="s">
        <v>501</v>
      </c>
      <c r="B6" s="533"/>
      <c r="C6" s="378"/>
      <c r="D6" s="356"/>
      <c r="E6" s="356"/>
      <c r="F6" s="356"/>
      <c r="G6" s="532"/>
    </row>
    <row r="7" spans="1:7" ht="15.75" thickBot="1">
      <c r="A7" s="353"/>
      <c r="B7" s="353"/>
      <c r="C7" s="356"/>
      <c r="D7" s="356"/>
      <c r="E7" s="356"/>
      <c r="F7" s="356"/>
      <c r="G7" s="532"/>
    </row>
    <row r="8" spans="1:7" ht="13.5" thickTop="1">
      <c r="A8" s="380"/>
      <c r="B8" s="534"/>
      <c r="C8" s="382"/>
      <c r="D8" s="382"/>
      <c r="E8" s="382"/>
      <c r="F8" s="382"/>
      <c r="G8" s="535"/>
    </row>
    <row r="9" spans="1:7" ht="15.75" thickBot="1">
      <c r="A9" s="319" t="s">
        <v>455</v>
      </c>
      <c r="B9" s="320"/>
      <c r="C9" s="1482" t="str">
        <f>'Cover '!G5</f>
        <v>(enter name)</v>
      </c>
      <c r="D9" s="1482"/>
      <c r="E9" s="1482"/>
      <c r="F9" s="1482"/>
      <c r="G9" s="1503"/>
    </row>
    <row r="10" spans="1:7" ht="12.75">
      <c r="A10" s="165"/>
      <c r="B10" s="164"/>
      <c r="C10" s="174"/>
      <c r="D10" s="174"/>
      <c r="E10" s="174"/>
      <c r="F10" s="174"/>
      <c r="G10" s="410"/>
    </row>
    <row r="11" spans="1:7" ht="15.75" thickBot="1">
      <c r="A11" s="163" t="s">
        <v>217</v>
      </c>
      <c r="B11" s="164"/>
      <c r="C11" s="1482" t="str">
        <f>'Cover '!G7</f>
        <v>(enter period)</v>
      </c>
      <c r="D11" s="1482"/>
      <c r="E11" s="1482"/>
      <c r="F11" s="1482"/>
      <c r="G11" s="1503"/>
    </row>
    <row r="12" spans="1:7" ht="12.75">
      <c r="A12" s="165"/>
      <c r="B12" s="164"/>
      <c r="C12" s="166"/>
      <c r="D12" s="166"/>
      <c r="E12" s="166"/>
      <c r="F12" s="166"/>
      <c r="G12" s="168"/>
    </row>
    <row r="13" spans="1:7" ht="15.75" thickBot="1">
      <c r="A13" s="163" t="s">
        <v>470</v>
      </c>
      <c r="B13" s="164"/>
      <c r="C13" s="1517"/>
      <c r="D13" s="1517"/>
      <c r="E13" s="1517"/>
      <c r="F13" s="1517"/>
      <c r="G13" s="1518"/>
    </row>
    <row r="14" spans="1:7" ht="13.5" thickBot="1">
      <c r="A14" s="169"/>
      <c r="B14" s="170"/>
      <c r="C14" s="172"/>
      <c r="D14" s="172"/>
      <c r="E14" s="172"/>
      <c r="F14" s="172"/>
      <c r="G14" s="173"/>
    </row>
    <row r="15" spans="1:7" ht="13.5" thickTop="1">
      <c r="A15" s="164"/>
      <c r="B15" s="164"/>
      <c r="C15" s="175"/>
      <c r="D15" s="175"/>
      <c r="E15" s="175"/>
      <c r="F15" s="175"/>
      <c r="G15" s="175"/>
    </row>
    <row r="16" spans="4:7" ht="13.5" thickBot="1">
      <c r="D16" s="356"/>
      <c r="E16" s="356"/>
      <c r="F16" s="356"/>
      <c r="G16" s="334" t="s">
        <v>224</v>
      </c>
    </row>
    <row r="17" spans="1:7" ht="48">
      <c r="A17" s="536" t="s">
        <v>502</v>
      </c>
      <c r="B17" s="489"/>
      <c r="C17" s="411"/>
      <c r="D17" s="391" t="s">
        <v>492</v>
      </c>
      <c r="E17" s="449" t="s">
        <v>0</v>
      </c>
      <c r="F17" s="450"/>
      <c r="G17" s="451"/>
    </row>
    <row r="18" spans="1:7" ht="29.25" customHeight="1" thickBot="1">
      <c r="A18" s="360"/>
      <c r="B18" s="490"/>
      <c r="C18" s="491"/>
      <c r="D18" s="537">
        <v>1</v>
      </c>
      <c r="E18" s="538" t="s">
        <v>1</v>
      </c>
      <c r="F18" s="538" t="s">
        <v>2</v>
      </c>
      <c r="G18" s="539" t="s">
        <v>3</v>
      </c>
    </row>
    <row r="19" spans="1:7" ht="15">
      <c r="A19" s="492"/>
      <c r="B19" s="493"/>
      <c r="C19" s="364"/>
      <c r="D19" s="494"/>
      <c r="E19" s="495"/>
      <c r="F19" s="495"/>
      <c r="G19" s="496"/>
    </row>
    <row r="20" spans="1:7" ht="15">
      <c r="A20" s="540" t="s">
        <v>503</v>
      </c>
      <c r="B20" s="541"/>
      <c r="C20" s="542">
        <v>21</v>
      </c>
      <c r="D20" s="1322">
        <f>'IFR 42.30 and .40'!I72</f>
        <v>0</v>
      </c>
      <c r="E20" s="1112" t="s">
        <v>625</v>
      </c>
      <c r="F20" s="1112">
        <v>94</v>
      </c>
      <c r="G20" s="1323">
        <v>6</v>
      </c>
    </row>
    <row r="21" spans="1:7" ht="15">
      <c r="A21" s="1324" t="s">
        <v>673</v>
      </c>
      <c r="B21" s="1325"/>
      <c r="C21" s="1326">
        <v>22</v>
      </c>
      <c r="D21" s="1322">
        <f>'IFR 42.50 '!H26</f>
        <v>0</v>
      </c>
      <c r="E21" s="1112" t="s">
        <v>655</v>
      </c>
      <c r="F21" s="1112">
        <v>20</v>
      </c>
      <c r="G21" s="1323">
        <v>4</v>
      </c>
    </row>
    <row r="22" spans="1:7" ht="15">
      <c r="A22" s="1324" t="s">
        <v>571</v>
      </c>
      <c r="B22" s="1325"/>
      <c r="C22" s="1326">
        <v>23</v>
      </c>
      <c r="D22" s="497"/>
      <c r="E22" s="197"/>
      <c r="F22" s="197"/>
      <c r="G22" s="198"/>
    </row>
    <row r="23" spans="1:7" ht="15">
      <c r="A23" s="1324" t="s">
        <v>660</v>
      </c>
      <c r="B23" s="1325"/>
      <c r="C23" s="1326">
        <v>24</v>
      </c>
      <c r="D23" s="497"/>
      <c r="E23" s="197"/>
      <c r="F23" s="197"/>
      <c r="G23" s="198"/>
    </row>
    <row r="24" spans="1:7" ht="15">
      <c r="A24" s="412" t="s">
        <v>169</v>
      </c>
      <c r="B24" s="191"/>
      <c r="C24" s="542">
        <v>25</v>
      </c>
      <c r="D24" s="497"/>
      <c r="E24" s="197"/>
      <c r="F24" s="197"/>
      <c r="G24" s="198"/>
    </row>
    <row r="25" spans="1:7" ht="38.25">
      <c r="A25" s="543" t="s">
        <v>659</v>
      </c>
      <c r="B25" s="541"/>
      <c r="C25" s="542">
        <v>26</v>
      </c>
      <c r="D25" s="544">
        <f>D20-D21-D22-D23+D24</f>
        <v>0</v>
      </c>
      <c r="E25" s="498"/>
      <c r="F25" s="498"/>
      <c r="G25" s="499"/>
    </row>
    <row r="26" spans="1:7" ht="15">
      <c r="A26" s="545" t="s">
        <v>495</v>
      </c>
      <c r="B26" s="193"/>
      <c r="C26" s="500"/>
      <c r="D26" s="501"/>
      <c r="E26" s="502"/>
      <c r="F26" s="502"/>
      <c r="G26" s="499"/>
    </row>
    <row r="27" spans="1:7" ht="15">
      <c r="A27" s="540" t="s">
        <v>504</v>
      </c>
      <c r="B27" s="191"/>
      <c r="C27" s="542">
        <v>31</v>
      </c>
      <c r="D27" s="544">
        <f>'IFR 30.61'!I29:I29</f>
        <v>400</v>
      </c>
      <c r="E27" s="546" t="s">
        <v>272</v>
      </c>
      <c r="F27" s="546">
        <v>49</v>
      </c>
      <c r="G27" s="547">
        <v>6</v>
      </c>
    </row>
    <row r="28" spans="1:7" ht="25.5">
      <c r="A28" s="543" t="s">
        <v>497</v>
      </c>
      <c r="B28" s="191"/>
      <c r="C28" s="542">
        <v>32</v>
      </c>
      <c r="D28" s="544">
        <f>D25-D27</f>
        <v>-400</v>
      </c>
      <c r="E28" s="498"/>
      <c r="F28" s="498"/>
      <c r="G28" s="499"/>
    </row>
    <row r="29" spans="1:7" ht="15" customHeight="1">
      <c r="A29" s="1507" t="s">
        <v>350</v>
      </c>
      <c r="B29" s="1508"/>
      <c r="C29" s="1511"/>
      <c r="D29" s="1513"/>
      <c r="E29" s="1513"/>
      <c r="F29" s="1513"/>
      <c r="G29" s="1514"/>
    </row>
    <row r="30" spans="1:7" ht="15" customHeight="1">
      <c r="A30" s="1509"/>
      <c r="B30" s="1510"/>
      <c r="C30" s="1512"/>
      <c r="D30" s="1515"/>
      <c r="E30" s="1515"/>
      <c r="F30" s="1515"/>
      <c r="G30" s="1516"/>
    </row>
    <row r="31" spans="1:7" ht="39" thickBot="1">
      <c r="A31" s="548" t="s">
        <v>498</v>
      </c>
      <c r="B31" s="184"/>
      <c r="C31" s="394">
        <v>42</v>
      </c>
      <c r="D31" s="503"/>
      <c r="E31" s="362"/>
      <c r="F31" s="362"/>
      <c r="G31" s="504"/>
    </row>
    <row r="32" spans="1:7" ht="15.75" thickBot="1">
      <c r="A32" s="178"/>
      <c r="B32" s="164"/>
      <c r="C32" s="417"/>
      <c r="D32" s="530"/>
      <c r="E32" s="507"/>
      <c r="F32" s="507"/>
      <c r="G32" s="557"/>
    </row>
    <row r="33" spans="1:7" ht="15.75" thickTop="1">
      <c r="A33" s="549" t="s">
        <v>566</v>
      </c>
      <c r="B33" s="508"/>
      <c r="C33" s="509"/>
      <c r="D33" s="510"/>
      <c r="E33" s="511"/>
      <c r="F33" s="511"/>
      <c r="G33" s="512"/>
    </row>
    <row r="34" spans="1:7" ht="15">
      <c r="A34" s="513"/>
      <c r="B34" s="514"/>
      <c r="C34" s="515"/>
      <c r="D34" s="516"/>
      <c r="E34" s="507"/>
      <c r="F34" s="507"/>
      <c r="G34" s="517"/>
    </row>
    <row r="35" spans="1:7" ht="15">
      <c r="A35" s="550" t="s">
        <v>567</v>
      </c>
      <c r="B35" s="518"/>
      <c r="C35" s="551">
        <v>50</v>
      </c>
      <c r="D35" s="497"/>
      <c r="E35" s="519"/>
      <c r="F35" s="519"/>
      <c r="G35" s="520"/>
    </row>
    <row r="36" spans="1:7" ht="15">
      <c r="A36" s="552" t="s">
        <v>568</v>
      </c>
      <c r="B36" s="514"/>
      <c r="C36" s="553">
        <v>51</v>
      </c>
      <c r="D36" s="521"/>
      <c r="E36" s="507"/>
      <c r="F36" s="507"/>
      <c r="G36" s="517"/>
    </row>
    <row r="37" spans="1:7" ht="15">
      <c r="A37" s="554" t="s">
        <v>569</v>
      </c>
      <c r="B37" s="522"/>
      <c r="C37" s="555">
        <v>52</v>
      </c>
      <c r="D37" s="523"/>
      <c r="E37" s="502"/>
      <c r="F37" s="502"/>
      <c r="G37" s="524"/>
    </row>
    <row r="38" spans="1:7" ht="25.5">
      <c r="A38" s="552" t="s">
        <v>572</v>
      </c>
      <c r="B38" s="514"/>
      <c r="C38" s="553">
        <v>53</v>
      </c>
      <c r="D38" s="1327">
        <f>D35+D36-D37</f>
        <v>0</v>
      </c>
      <c r="E38" s="507"/>
      <c r="F38" s="507"/>
      <c r="G38" s="517"/>
    </row>
    <row r="39" spans="1:7" ht="15.75" thickBot="1">
      <c r="A39" s="169"/>
      <c r="B39" s="525"/>
      <c r="C39" s="526"/>
      <c r="D39" s="558"/>
      <c r="E39" s="528"/>
      <c r="F39" s="528"/>
      <c r="G39" s="529"/>
    </row>
    <row r="40" spans="3:7" ht="13.5" thickTop="1">
      <c r="C40" s="191"/>
      <c r="D40" s="191"/>
      <c r="E40" s="191"/>
      <c r="G40" s="191"/>
    </row>
    <row r="41" spans="1:7" ht="12.75">
      <c r="A41" s="349" t="s">
        <v>466</v>
      </c>
      <c r="B41" s="249"/>
      <c r="C41" s="1506" t="s">
        <v>573</v>
      </c>
      <c r="D41" s="1506"/>
      <c r="E41" s="1506"/>
      <c r="F41" s="1506"/>
      <c r="G41" s="1506"/>
    </row>
    <row r="42" spans="1:7" ht="12.75">
      <c r="A42" s="350" t="s">
        <v>505</v>
      </c>
      <c r="B42" s="148"/>
      <c r="C42" s="1502" t="s">
        <v>270</v>
      </c>
      <c r="D42" s="1502"/>
      <c r="E42" s="1502"/>
      <c r="F42" s="1502"/>
      <c r="G42" s="1502"/>
    </row>
    <row r="43" ht="12.75">
      <c r="E43" s="356"/>
    </row>
  </sheetData>
  <sheetProtection password="CF7A" sheet="1" objects="1" scenarios="1"/>
  <mergeCells count="8">
    <mergeCell ref="C41:G41"/>
    <mergeCell ref="C42:G42"/>
    <mergeCell ref="A29:B30"/>
    <mergeCell ref="C29:C30"/>
    <mergeCell ref="D29:G30"/>
    <mergeCell ref="C9:G9"/>
    <mergeCell ref="C11:G11"/>
    <mergeCell ref="C13:G13"/>
  </mergeCells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I67"/>
  <sheetViews>
    <sheetView zoomScaleSheetLayoutView="100" zoomScalePageLayoutView="0" workbookViewId="0" topLeftCell="A53">
      <selection activeCell="A33" sqref="A33:B33"/>
    </sheetView>
  </sheetViews>
  <sheetFormatPr defaultColWidth="9.140625" defaultRowHeight="12.75"/>
  <cols>
    <col min="1" max="1" width="35.7109375" style="150" customWidth="1"/>
    <col min="2" max="2" width="40.7109375" style="150" customWidth="1"/>
    <col min="3" max="3" width="4.7109375" style="150" customWidth="1"/>
    <col min="4" max="4" width="10.7109375" style="150" customWidth="1"/>
    <col min="5" max="7" width="6.28125" style="150" customWidth="1"/>
    <col min="8" max="16384" width="9.140625" style="150" customWidth="1"/>
  </cols>
  <sheetData>
    <row r="1" ht="12.75"/>
    <row r="2" ht="12.75"/>
    <row r="3" ht="12.75"/>
    <row r="4" spans="1:7" ht="15">
      <c r="A4" s="149"/>
      <c r="C4" s="280"/>
      <c r="E4" s="559"/>
      <c r="G4" s="357"/>
    </row>
    <row r="5" spans="1:7" ht="15">
      <c r="A5" s="353" t="s">
        <v>457</v>
      </c>
      <c r="B5" s="531"/>
      <c r="C5" s="356"/>
      <c r="D5" s="356"/>
      <c r="E5" s="356"/>
      <c r="F5" s="356"/>
      <c r="G5" s="532"/>
    </row>
    <row r="6" spans="1:7" ht="15.75">
      <c r="A6" s="1305" t="s">
        <v>575</v>
      </c>
      <c r="B6" s="533"/>
      <c r="C6" s="356"/>
      <c r="D6" s="356"/>
      <c r="E6" s="356"/>
      <c r="F6" s="356"/>
      <c r="G6" s="532"/>
    </row>
    <row r="7" spans="1:7" ht="15.75" thickBot="1">
      <c r="A7" s="353"/>
      <c r="B7" s="353"/>
      <c r="C7" s="356"/>
      <c r="D7" s="356"/>
      <c r="E7" s="356"/>
      <c r="F7" s="356"/>
      <c r="G7" s="532"/>
    </row>
    <row r="8" spans="1:7" ht="13.5" thickTop="1">
      <c r="A8" s="380"/>
      <c r="B8" s="534"/>
      <c r="C8" s="382"/>
      <c r="D8" s="382"/>
      <c r="E8" s="382"/>
      <c r="F8" s="382"/>
      <c r="G8" s="535"/>
    </row>
    <row r="9" spans="1:7" ht="15.75" thickBot="1">
      <c r="A9" s="319" t="s">
        <v>455</v>
      </c>
      <c r="B9" s="320"/>
      <c r="C9" s="1482" t="str">
        <f>'Cover '!G5</f>
        <v>(enter name)</v>
      </c>
      <c r="D9" s="1482"/>
      <c r="E9" s="1482"/>
      <c r="F9" s="1482"/>
      <c r="G9" s="1503"/>
    </row>
    <row r="10" spans="1:7" ht="12.75">
      <c r="A10" s="165"/>
      <c r="B10" s="164"/>
      <c r="C10" s="166"/>
      <c r="D10" s="166"/>
      <c r="E10" s="166"/>
      <c r="F10" s="166"/>
      <c r="G10" s="168"/>
    </row>
    <row r="11" spans="1:7" ht="15.75" thickBot="1">
      <c r="A11" s="163" t="s">
        <v>217</v>
      </c>
      <c r="B11" s="164"/>
      <c r="C11" s="1482" t="str">
        <f>'Cover '!G7</f>
        <v>(enter period)</v>
      </c>
      <c r="D11" s="1482"/>
      <c r="E11" s="1482"/>
      <c r="F11" s="1482"/>
      <c r="G11" s="1503"/>
    </row>
    <row r="12" spans="1:7" ht="13.5" thickBot="1">
      <c r="A12" s="169"/>
      <c r="B12" s="170"/>
      <c r="C12" s="172"/>
      <c r="D12" s="586"/>
      <c r="E12" s="172"/>
      <c r="F12" s="172"/>
      <c r="G12" s="173"/>
    </row>
    <row r="13" spans="1:7" ht="13.5" thickTop="1">
      <c r="A13" s="164"/>
      <c r="B13" s="164"/>
      <c r="C13" s="175"/>
      <c r="D13" s="175"/>
      <c r="E13" s="175"/>
      <c r="F13" s="175"/>
      <c r="G13" s="175"/>
    </row>
    <row r="14" spans="3:7" ht="15.75" thickBot="1">
      <c r="C14" s="280"/>
      <c r="E14" s="356"/>
      <c r="F14" s="356"/>
      <c r="G14" s="334" t="s">
        <v>224</v>
      </c>
    </row>
    <row r="15" spans="1:7" ht="60" customHeight="1">
      <c r="A15" s="177"/>
      <c r="B15" s="489"/>
      <c r="C15" s="411"/>
      <c r="D15" s="391" t="s">
        <v>216</v>
      </c>
      <c r="E15" s="181" t="s">
        <v>0</v>
      </c>
      <c r="F15" s="450"/>
      <c r="G15" s="183"/>
    </row>
    <row r="16" spans="1:7" ht="32.25" thickBot="1">
      <c r="A16" s="560"/>
      <c r="B16" s="514"/>
      <c r="C16" s="561"/>
      <c r="D16" s="587">
        <v>1</v>
      </c>
      <c r="E16" s="588" t="s">
        <v>1</v>
      </c>
      <c r="F16" s="588" t="s">
        <v>2</v>
      </c>
      <c r="G16" s="589" t="s">
        <v>3</v>
      </c>
    </row>
    <row r="17" spans="1:7" ht="15">
      <c r="A17" s="590" t="s">
        <v>141</v>
      </c>
      <c r="B17" s="591"/>
      <c r="C17" s="592"/>
      <c r="D17" s="562"/>
      <c r="E17" s="563"/>
      <c r="F17" s="563"/>
      <c r="G17" s="496"/>
    </row>
    <row r="18" spans="1:7" ht="15">
      <c r="A18" s="545" t="s">
        <v>276</v>
      </c>
      <c r="B18" s="593"/>
      <c r="C18" s="594"/>
      <c r="D18" s="564"/>
      <c r="E18" s="502"/>
      <c r="F18" s="502"/>
      <c r="G18" s="499"/>
    </row>
    <row r="19" spans="1:7" ht="15">
      <c r="A19" s="540" t="s">
        <v>192</v>
      </c>
      <c r="B19" s="541"/>
      <c r="C19" s="595" t="s">
        <v>193</v>
      </c>
      <c r="D19" s="565"/>
      <c r="E19" s="566"/>
      <c r="F19" s="566"/>
      <c r="G19" s="567"/>
    </row>
    <row r="20" spans="1:7" ht="15">
      <c r="A20" s="540" t="s">
        <v>327</v>
      </c>
      <c r="B20" s="541"/>
      <c r="C20" s="595" t="s">
        <v>194</v>
      </c>
      <c r="D20" s="565"/>
      <c r="E20" s="566"/>
      <c r="F20" s="566"/>
      <c r="G20" s="567"/>
    </row>
    <row r="21" spans="1:7" ht="15">
      <c r="A21" s="540" t="s">
        <v>277</v>
      </c>
      <c r="B21" s="541"/>
      <c r="C21" s="542">
        <v>10</v>
      </c>
      <c r="D21" s="599">
        <f>D19-D20</f>
        <v>0</v>
      </c>
      <c r="E21" s="566"/>
      <c r="F21" s="566"/>
      <c r="G21" s="567"/>
    </row>
    <row r="22" spans="1:7" ht="15">
      <c r="A22" s="540" t="s">
        <v>236</v>
      </c>
      <c r="B22" s="541"/>
      <c r="C22" s="542">
        <v>11</v>
      </c>
      <c r="D22" s="565"/>
      <c r="E22" s="566"/>
      <c r="F22" s="566"/>
      <c r="G22" s="567"/>
    </row>
    <row r="23" spans="1:7" ht="15">
      <c r="A23" s="540" t="s">
        <v>206</v>
      </c>
      <c r="B23" s="541"/>
      <c r="C23" s="542">
        <v>12</v>
      </c>
      <c r="D23" s="565"/>
      <c r="E23" s="566"/>
      <c r="F23" s="566"/>
      <c r="G23" s="567"/>
    </row>
    <row r="24" spans="1:7" ht="15">
      <c r="A24" s="412" t="s">
        <v>275</v>
      </c>
      <c r="B24" s="191"/>
      <c r="C24" s="542">
        <v>13</v>
      </c>
      <c r="D24" s="565"/>
      <c r="E24" s="1522" t="s">
        <v>356</v>
      </c>
      <c r="F24" s="1523"/>
      <c r="G24" s="1524"/>
    </row>
    <row r="25" spans="1:8" ht="24.75" customHeight="1">
      <c r="A25" s="1519" t="s">
        <v>737</v>
      </c>
      <c r="B25" s="1520"/>
      <c r="C25" s="542">
        <v>14</v>
      </c>
      <c r="D25" s="565"/>
      <c r="E25" s="566"/>
      <c r="F25" s="566"/>
      <c r="G25" s="567"/>
      <c r="H25" s="568"/>
    </row>
    <row r="26" spans="1:7" ht="24.75" customHeight="1">
      <c r="A26" s="1525"/>
      <c r="B26" s="1526"/>
      <c r="C26" s="542">
        <v>15</v>
      </c>
      <c r="D26" s="565"/>
      <c r="E26" s="569"/>
      <c r="F26" s="569"/>
      <c r="G26" s="570"/>
    </row>
    <row r="27" spans="1:7" ht="15">
      <c r="A27" s="1425" t="s">
        <v>738</v>
      </c>
      <c r="B27" s="541"/>
      <c r="C27" s="542">
        <v>17</v>
      </c>
      <c r="D27" s="565"/>
      <c r="E27" s="1527" t="s">
        <v>9</v>
      </c>
      <c r="F27" s="1528"/>
      <c r="G27" s="1529"/>
    </row>
    <row r="28" spans="1:7" ht="15.75" thickBot="1">
      <c r="A28" s="279" t="s">
        <v>244</v>
      </c>
      <c r="B28" s="393"/>
      <c r="C28" s="394">
        <v>20</v>
      </c>
      <c r="D28" s="598">
        <f>SUM(D21:D27)</f>
        <v>0</v>
      </c>
      <c r="E28" s="571"/>
      <c r="F28" s="571"/>
      <c r="G28" s="572"/>
    </row>
    <row r="29" spans="1:8" ht="15.75" thickBot="1">
      <c r="A29" s="596"/>
      <c r="B29" s="320"/>
      <c r="C29" s="597"/>
      <c r="D29" s="573"/>
      <c r="E29" s="574"/>
      <c r="F29" s="574"/>
      <c r="G29" s="575"/>
      <c r="H29" s="164"/>
    </row>
    <row r="30" spans="1:7" ht="15">
      <c r="A30" s="590" t="s">
        <v>278</v>
      </c>
      <c r="B30" s="591"/>
      <c r="C30" s="592"/>
      <c r="D30" s="576"/>
      <c r="E30" s="577"/>
      <c r="F30" s="577"/>
      <c r="G30" s="578"/>
    </row>
    <row r="31" spans="1:7" ht="15">
      <c r="A31" s="540" t="s">
        <v>414</v>
      </c>
      <c r="B31" s="541"/>
      <c r="C31" s="595" t="s">
        <v>359</v>
      </c>
      <c r="D31" s="565"/>
      <c r="E31" s="579"/>
      <c r="F31" s="579"/>
      <c r="G31" s="580"/>
    </row>
    <row r="32" spans="1:7" ht="15">
      <c r="A32" s="540" t="s">
        <v>279</v>
      </c>
      <c r="B32" s="541"/>
      <c r="C32" s="595" t="s">
        <v>360</v>
      </c>
      <c r="D32" s="565"/>
      <c r="E32" s="579"/>
      <c r="F32" s="579"/>
      <c r="G32" s="580"/>
    </row>
    <row r="33" spans="1:7" ht="24.75" customHeight="1">
      <c r="A33" s="1519" t="s">
        <v>739</v>
      </c>
      <c r="B33" s="1520"/>
      <c r="C33" s="542">
        <v>30</v>
      </c>
      <c r="D33" s="599">
        <f>'IFR 20.75'!D28-'IFR 20.75'!D20</f>
        <v>0</v>
      </c>
      <c r="E33" s="600" t="s">
        <v>621</v>
      </c>
      <c r="F33" s="579"/>
      <c r="G33" s="580"/>
    </row>
    <row r="34" spans="1:7" ht="15">
      <c r="A34" s="540" t="s">
        <v>207</v>
      </c>
      <c r="B34" s="541"/>
      <c r="C34" s="542">
        <v>31</v>
      </c>
      <c r="D34" s="565"/>
      <c r="E34" s="566"/>
      <c r="F34" s="566"/>
      <c r="G34" s="567"/>
    </row>
    <row r="35" spans="1:7" ht="15">
      <c r="A35" s="540" t="s">
        <v>162</v>
      </c>
      <c r="B35" s="541"/>
      <c r="C35" s="542">
        <v>32</v>
      </c>
      <c r="D35" s="565"/>
      <c r="E35" s="566"/>
      <c r="F35" s="566"/>
      <c r="G35" s="567"/>
    </row>
    <row r="36" spans="1:7" ht="15">
      <c r="A36" s="540" t="s">
        <v>163</v>
      </c>
      <c r="B36" s="541"/>
      <c r="C36" s="542">
        <v>33</v>
      </c>
      <c r="D36" s="565"/>
      <c r="E36" s="566"/>
      <c r="F36" s="566"/>
      <c r="G36" s="567"/>
    </row>
    <row r="37" spans="1:7" ht="15">
      <c r="A37" s="540" t="s">
        <v>164</v>
      </c>
      <c r="B37" s="541"/>
      <c r="C37" s="542">
        <v>34</v>
      </c>
      <c r="D37" s="565"/>
      <c r="E37" s="566"/>
      <c r="F37" s="566"/>
      <c r="G37" s="567"/>
    </row>
    <row r="38" spans="1:7" ht="15">
      <c r="A38" s="545" t="s">
        <v>280</v>
      </c>
      <c r="B38" s="541"/>
      <c r="C38" s="542">
        <v>35</v>
      </c>
      <c r="D38" s="599">
        <f>SUM(D31:D37)</f>
        <v>0</v>
      </c>
      <c r="E38" s="566"/>
      <c r="F38" s="566"/>
      <c r="G38" s="567"/>
    </row>
    <row r="39" spans="1:7" ht="15">
      <c r="A39" s="545" t="s">
        <v>225</v>
      </c>
      <c r="B39" s="593"/>
      <c r="C39" s="594"/>
      <c r="D39" s="581"/>
      <c r="E39" s="582"/>
      <c r="F39" s="582"/>
      <c r="G39" s="567"/>
    </row>
    <row r="40" spans="1:7" ht="15">
      <c r="A40" s="540" t="s">
        <v>165</v>
      </c>
      <c r="B40" s="541"/>
      <c r="C40" s="542">
        <v>36</v>
      </c>
      <c r="D40" s="565"/>
      <c r="E40" s="566"/>
      <c r="F40" s="566"/>
      <c r="G40" s="567"/>
    </row>
    <row r="41" spans="1:7" ht="15">
      <c r="A41" s="540" t="s">
        <v>166</v>
      </c>
      <c r="B41" s="541"/>
      <c r="C41" s="542">
        <v>37</v>
      </c>
      <c r="D41" s="565"/>
      <c r="E41" s="566"/>
      <c r="F41" s="566"/>
      <c r="G41" s="567"/>
    </row>
    <row r="42" spans="1:7" ht="15">
      <c r="A42" s="412" t="s">
        <v>167</v>
      </c>
      <c r="B42" s="191"/>
      <c r="C42" s="542">
        <v>38</v>
      </c>
      <c r="D42" s="565"/>
      <c r="E42" s="566"/>
      <c r="F42" s="566"/>
      <c r="G42" s="567"/>
    </row>
    <row r="43" spans="1:7" ht="15">
      <c r="A43" s="545" t="s">
        <v>351</v>
      </c>
      <c r="B43" s="541"/>
      <c r="C43" s="542">
        <v>39</v>
      </c>
      <c r="D43" s="599">
        <f>SUM(D40:D42)</f>
        <v>0</v>
      </c>
      <c r="E43" s="566"/>
      <c r="F43" s="566"/>
      <c r="G43" s="567"/>
    </row>
    <row r="44" spans="1:7" ht="15">
      <c r="A44" s="545" t="s">
        <v>352</v>
      </c>
      <c r="B44" s="541"/>
      <c r="C44" s="542">
        <v>40</v>
      </c>
      <c r="D44" s="599">
        <f>D38+D43</f>
        <v>0</v>
      </c>
      <c r="E44" s="566"/>
      <c r="F44" s="566"/>
      <c r="G44" s="567"/>
    </row>
    <row r="45" spans="1:7" ht="15">
      <c r="A45" s="540" t="s">
        <v>353</v>
      </c>
      <c r="B45" s="541"/>
      <c r="C45" s="542">
        <v>41</v>
      </c>
      <c r="D45" s="565"/>
      <c r="E45" s="566"/>
      <c r="F45" s="566"/>
      <c r="G45" s="567"/>
    </row>
    <row r="46" spans="1:7" ht="15">
      <c r="A46" s="545" t="s">
        <v>354</v>
      </c>
      <c r="B46" s="541"/>
      <c r="C46" s="542">
        <v>42</v>
      </c>
      <c r="D46" s="599">
        <f>D44-D45</f>
        <v>0</v>
      </c>
      <c r="E46" s="566"/>
      <c r="F46" s="566"/>
      <c r="G46" s="567"/>
    </row>
    <row r="47" spans="1:7" ht="15">
      <c r="A47" s="540" t="s">
        <v>281</v>
      </c>
      <c r="B47" s="541"/>
      <c r="C47" s="542">
        <v>43</v>
      </c>
      <c r="D47" s="565"/>
      <c r="E47" s="566"/>
      <c r="F47" s="566"/>
      <c r="G47" s="567"/>
    </row>
    <row r="48" spans="1:7" ht="15.75" thickBot="1">
      <c r="A48" s="279" t="s">
        <v>355</v>
      </c>
      <c r="B48" s="393"/>
      <c r="C48" s="394">
        <v>50</v>
      </c>
      <c r="D48" s="598">
        <f>D46-D47</f>
        <v>0</v>
      </c>
      <c r="E48" s="583"/>
      <c r="F48" s="583"/>
      <c r="G48" s="584"/>
    </row>
    <row r="49" spans="1:9" ht="15">
      <c r="A49" s="585"/>
      <c r="B49" s="164"/>
      <c r="C49" s="417"/>
      <c r="D49" s="530"/>
      <c r="E49" s="507"/>
      <c r="F49" s="507"/>
      <c r="G49" s="557"/>
      <c r="H49" s="164"/>
      <c r="I49" s="164"/>
    </row>
    <row r="58" spans="8:9" ht="12.75">
      <c r="H58" s="164"/>
      <c r="I58" s="164"/>
    </row>
    <row r="60" spans="8:9" ht="12.75">
      <c r="H60" s="164"/>
      <c r="I60" s="164"/>
    </row>
    <row r="65" spans="3:7" ht="12.75">
      <c r="C65" s="191"/>
      <c r="D65" s="191"/>
      <c r="E65" s="191"/>
      <c r="G65" s="191"/>
    </row>
    <row r="66" spans="1:7" ht="12.75">
      <c r="A66" s="349" t="s">
        <v>466</v>
      </c>
      <c r="B66" s="249"/>
      <c r="C66" s="1521" t="s">
        <v>736</v>
      </c>
      <c r="D66" s="1521"/>
      <c r="E66" s="1521"/>
      <c r="F66" s="1521"/>
      <c r="G66" s="1521"/>
    </row>
    <row r="67" spans="1:7" ht="12.75">
      <c r="A67" s="350" t="s">
        <v>273</v>
      </c>
      <c r="B67" s="148"/>
      <c r="C67" s="1502" t="s">
        <v>274</v>
      </c>
      <c r="D67" s="1502"/>
      <c r="E67" s="1502"/>
      <c r="F67" s="1502"/>
      <c r="G67" s="1502"/>
    </row>
  </sheetData>
  <sheetProtection/>
  <mergeCells count="9">
    <mergeCell ref="C67:G67"/>
    <mergeCell ref="E24:G24"/>
    <mergeCell ref="A26:B26"/>
    <mergeCell ref="E27:G27"/>
    <mergeCell ref="C9:G9"/>
    <mergeCell ref="C11:G11"/>
    <mergeCell ref="A25:B25"/>
    <mergeCell ref="A33:B33"/>
    <mergeCell ref="C66:G66"/>
  </mergeCells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61"/>
  <sheetViews>
    <sheetView zoomScalePageLayoutView="0" workbookViewId="0" topLeftCell="A13">
      <selection activeCell="A43" sqref="A43:B50"/>
    </sheetView>
  </sheetViews>
  <sheetFormatPr defaultColWidth="9.140625" defaultRowHeight="12.75"/>
  <cols>
    <col min="1" max="1" width="35.7109375" style="150" customWidth="1"/>
    <col min="2" max="2" width="32.28125" style="150" customWidth="1"/>
    <col min="3" max="3" width="4.7109375" style="150" customWidth="1"/>
    <col min="4" max="4" width="10.7109375" style="150" customWidth="1"/>
    <col min="5" max="5" width="9.140625" style="150" customWidth="1"/>
    <col min="6" max="7" width="4.7109375" style="150" customWidth="1"/>
    <col min="8" max="16384" width="9.140625" style="150" customWidth="1"/>
  </cols>
  <sheetData>
    <row r="1" ht="12.75"/>
    <row r="2" ht="12.75"/>
    <row r="3" ht="12.75"/>
    <row r="4" ht="12.75"/>
    <row r="5" spans="1:7" ht="15">
      <c r="A5" s="353" t="s">
        <v>457</v>
      </c>
      <c r="B5" s="531"/>
      <c r="C5" s="356"/>
      <c r="D5" s="356"/>
      <c r="E5" s="356"/>
      <c r="F5" s="356"/>
      <c r="G5" s="532"/>
    </row>
    <row r="6" spans="1:7" ht="15.75">
      <c r="A6" s="1305" t="s">
        <v>575</v>
      </c>
      <c r="B6" s="533"/>
      <c r="C6" s="356"/>
      <c r="D6" s="356"/>
      <c r="E6" s="356"/>
      <c r="F6" s="356"/>
      <c r="G6" s="532"/>
    </row>
    <row r="7" spans="1:7" ht="15.75" thickBot="1">
      <c r="A7" s="353"/>
      <c r="B7" s="353"/>
      <c r="C7" s="356"/>
      <c r="D7" s="356"/>
      <c r="E7" s="356"/>
      <c r="F7" s="356"/>
      <c r="G7" s="334" t="s">
        <v>224</v>
      </c>
    </row>
    <row r="8" spans="1:7" ht="13.5" thickTop="1">
      <c r="A8" s="380"/>
      <c r="B8" s="534"/>
      <c r="C8" s="382"/>
      <c r="D8" s="382"/>
      <c r="E8" s="382"/>
      <c r="F8" s="382"/>
      <c r="G8" s="535"/>
    </row>
    <row r="9" spans="1:7" ht="15.75" thickBot="1">
      <c r="A9" s="319" t="s">
        <v>455</v>
      </c>
      <c r="B9" s="320"/>
      <c r="C9" s="1482" t="str">
        <f>'Cover '!G5</f>
        <v>(enter name)</v>
      </c>
      <c r="D9" s="1482"/>
      <c r="E9" s="1482"/>
      <c r="F9" s="1482"/>
      <c r="G9" s="1503"/>
    </row>
    <row r="10" spans="1:7" ht="12.75">
      <c r="A10" s="165"/>
      <c r="B10" s="164"/>
      <c r="C10" s="166"/>
      <c r="D10" s="166"/>
      <c r="E10" s="166"/>
      <c r="F10" s="166"/>
      <c r="G10" s="168"/>
    </row>
    <row r="11" spans="1:7" ht="15.75" thickBot="1">
      <c r="A11" s="163" t="s">
        <v>217</v>
      </c>
      <c r="B11" s="164"/>
      <c r="C11" s="1482" t="str">
        <f>'Cover '!G7</f>
        <v>(enter period)</v>
      </c>
      <c r="D11" s="1482"/>
      <c r="E11" s="1482"/>
      <c r="F11" s="1482"/>
      <c r="G11" s="1503"/>
    </row>
    <row r="12" spans="1:7" ht="13.5" thickBot="1">
      <c r="A12" s="169"/>
      <c r="B12" s="170"/>
      <c r="C12" s="172"/>
      <c r="D12" s="172"/>
      <c r="E12" s="172"/>
      <c r="F12" s="172"/>
      <c r="G12" s="173"/>
    </row>
    <row r="13" ht="14.25" thickBot="1" thickTop="1"/>
    <row r="14" spans="1:7" ht="24">
      <c r="A14" s="177"/>
      <c r="B14" s="489"/>
      <c r="C14" s="411"/>
      <c r="D14" s="391" t="s">
        <v>216</v>
      </c>
      <c r="E14" s="449" t="s">
        <v>0</v>
      </c>
      <c r="F14" s="450"/>
      <c r="G14" s="451"/>
    </row>
    <row r="15" spans="1:7" ht="29.25" customHeight="1" thickBot="1">
      <c r="A15" s="360"/>
      <c r="B15" s="490"/>
      <c r="C15" s="491"/>
      <c r="D15" s="537">
        <v>1</v>
      </c>
      <c r="E15" s="538" t="s">
        <v>1</v>
      </c>
      <c r="F15" s="538" t="s">
        <v>2</v>
      </c>
      <c r="G15" s="539" t="s">
        <v>3</v>
      </c>
    </row>
    <row r="16" spans="1:7" ht="15">
      <c r="A16" s="590" t="s">
        <v>168</v>
      </c>
      <c r="B16" s="591"/>
      <c r="C16" s="397"/>
      <c r="D16" s="494"/>
      <c r="E16" s="495"/>
      <c r="F16" s="495"/>
      <c r="G16" s="496"/>
    </row>
    <row r="17" spans="1:7" ht="15">
      <c r="A17" s="540" t="s">
        <v>226</v>
      </c>
      <c r="B17" s="541"/>
      <c r="C17" s="542">
        <v>61</v>
      </c>
      <c r="D17" s="599">
        <f>'IFR 40.30 and .40'!F72</f>
        <v>0</v>
      </c>
      <c r="E17" s="546" t="s">
        <v>260</v>
      </c>
      <c r="F17" s="546">
        <v>94</v>
      </c>
      <c r="G17" s="547">
        <v>2</v>
      </c>
    </row>
    <row r="18" spans="1:7" ht="15">
      <c r="A18" s="540" t="s">
        <v>227</v>
      </c>
      <c r="B18" s="541"/>
      <c r="C18" s="542">
        <v>62</v>
      </c>
      <c r="D18" s="599">
        <f>'IFR 40.30 and .40'!H72</f>
        <v>0</v>
      </c>
      <c r="E18" s="546" t="s">
        <v>260</v>
      </c>
      <c r="F18" s="546">
        <v>94</v>
      </c>
      <c r="G18" s="606" t="s">
        <v>413</v>
      </c>
    </row>
    <row r="19" spans="1:7" ht="15">
      <c r="A19" s="540" t="s">
        <v>284</v>
      </c>
      <c r="B19" s="541"/>
      <c r="C19" s="542">
        <v>63</v>
      </c>
      <c r="D19" s="599">
        <f>'IFR 40.50'!H26</f>
        <v>0</v>
      </c>
      <c r="E19" s="546" t="s">
        <v>285</v>
      </c>
      <c r="F19" s="546">
        <v>20</v>
      </c>
      <c r="G19" s="547">
        <v>4</v>
      </c>
    </row>
    <row r="20" spans="1:7" ht="15">
      <c r="A20" s="540" t="s">
        <v>286</v>
      </c>
      <c r="B20" s="541"/>
      <c r="C20" s="542">
        <v>64</v>
      </c>
      <c r="D20" s="565"/>
      <c r="E20" s="197"/>
      <c r="F20" s="197"/>
      <c r="G20" s="198"/>
    </row>
    <row r="21" spans="1:7" ht="15">
      <c r="A21" s="1324" t="s">
        <v>653</v>
      </c>
      <c r="B21" s="605"/>
      <c r="C21" s="542">
        <v>66</v>
      </c>
      <c r="D21" s="1421"/>
      <c r="E21" s="498"/>
      <c r="F21" s="498"/>
      <c r="G21" s="499"/>
    </row>
    <row r="22" spans="1:7" ht="15">
      <c r="A22" s="540" t="s">
        <v>426</v>
      </c>
      <c r="B22" s="541"/>
      <c r="C22" s="595" t="s">
        <v>112</v>
      </c>
      <c r="D22" s="565"/>
      <c r="E22" s="498"/>
      <c r="F22" s="498"/>
      <c r="G22" s="499"/>
    </row>
    <row r="23" spans="1:7" ht="15">
      <c r="A23" s="540" t="s">
        <v>548</v>
      </c>
      <c r="B23" s="541"/>
      <c r="C23" s="542">
        <v>67</v>
      </c>
      <c r="D23" s="565"/>
      <c r="E23" s="498"/>
      <c r="F23" s="498"/>
      <c r="G23" s="499"/>
    </row>
    <row r="24" spans="1:7" ht="15">
      <c r="A24" s="540" t="s">
        <v>328</v>
      </c>
      <c r="B24" s="541"/>
      <c r="C24" s="595" t="s">
        <v>113</v>
      </c>
      <c r="D24" s="565"/>
      <c r="E24" s="498"/>
      <c r="F24" s="498"/>
      <c r="G24" s="499"/>
    </row>
    <row r="25" spans="1:7" ht="15">
      <c r="A25" s="540" t="s">
        <v>228</v>
      </c>
      <c r="B25" s="541"/>
      <c r="C25" s="542">
        <v>68</v>
      </c>
      <c r="D25" s="565"/>
      <c r="E25" s="498"/>
      <c r="F25" s="498"/>
      <c r="G25" s="499"/>
    </row>
    <row r="26" spans="1:7" ht="15">
      <c r="A26" s="412" t="s">
        <v>229</v>
      </c>
      <c r="B26" s="191"/>
      <c r="C26" s="542">
        <v>69</v>
      </c>
      <c r="D26" s="565"/>
      <c r="E26" s="498"/>
      <c r="F26" s="498"/>
      <c r="G26" s="499"/>
    </row>
    <row r="27" spans="1:7" ht="15">
      <c r="A27" s="412" t="s">
        <v>169</v>
      </c>
      <c r="B27" s="191"/>
      <c r="C27" s="542">
        <v>70</v>
      </c>
      <c r="D27" s="565"/>
      <c r="E27" s="498"/>
      <c r="F27" s="498"/>
      <c r="G27" s="499"/>
    </row>
    <row r="28" spans="1:7" ht="15.75" thickBot="1">
      <c r="A28" s="279" t="s">
        <v>230</v>
      </c>
      <c r="B28" s="184"/>
      <c r="C28" s="394">
        <v>71</v>
      </c>
      <c r="D28" s="598">
        <f>SUM(D17:D27)</f>
        <v>0</v>
      </c>
      <c r="E28" s="362"/>
      <c r="F28" s="362"/>
      <c r="G28" s="504"/>
    </row>
    <row r="29" spans="1:7" ht="15.75" thickBot="1">
      <c r="A29" s="560"/>
      <c r="B29" s="164"/>
      <c r="C29" s="417"/>
      <c r="D29" s="573"/>
      <c r="E29" s="507"/>
      <c r="F29" s="507"/>
      <c r="G29" s="601"/>
    </row>
    <row r="30" spans="1:7" ht="15.75" thickBot="1">
      <c r="A30" s="607" t="s">
        <v>231</v>
      </c>
      <c r="B30" s="610"/>
      <c r="C30" s="608">
        <v>75</v>
      </c>
      <c r="D30" s="609">
        <f>'IFR 30.20'!D28+'IFR 30.20'!D48-'IFR 30.21'!D28</f>
        <v>0</v>
      </c>
      <c r="E30" s="602"/>
      <c r="F30" s="603"/>
      <c r="G30" s="604"/>
    </row>
    <row r="31" spans="1:7" ht="15.75" thickBot="1">
      <c r="A31" s="560"/>
      <c r="B31" s="164"/>
      <c r="C31" s="417"/>
      <c r="D31" s="573"/>
      <c r="E31" s="507"/>
      <c r="F31" s="507"/>
      <c r="G31" s="601"/>
    </row>
    <row r="32" spans="1:7" ht="33.75" customHeight="1">
      <c r="A32" s="1530" t="s">
        <v>577</v>
      </c>
      <c r="B32" s="1531"/>
      <c r="C32" s="1328">
        <v>81</v>
      </c>
      <c r="D32" s="1329">
        <f>'IFR 30.11'!D38</f>
        <v>0</v>
      </c>
      <c r="E32" s="1112" t="s">
        <v>474</v>
      </c>
      <c r="F32" s="1112">
        <v>53</v>
      </c>
      <c r="G32" s="1112">
        <v>1</v>
      </c>
    </row>
    <row r="33" spans="1:7" ht="38.25" customHeight="1">
      <c r="A33" s="1532" t="s">
        <v>578</v>
      </c>
      <c r="B33" s="1533"/>
      <c r="C33" s="1326">
        <v>82</v>
      </c>
      <c r="D33" s="1330">
        <f>'IFR 30.12'!D38</f>
        <v>0</v>
      </c>
      <c r="E33" s="1112" t="s">
        <v>477</v>
      </c>
      <c r="F33" s="1112">
        <v>53</v>
      </c>
      <c r="G33" s="1112">
        <v>1</v>
      </c>
    </row>
    <row r="34" spans="1:7" ht="15.75" thickBot="1">
      <c r="A34" s="1331" t="s">
        <v>579</v>
      </c>
      <c r="B34" s="1332"/>
      <c r="C34" s="1333">
        <v>85</v>
      </c>
      <c r="D34" s="1334">
        <f>D32+D33</f>
        <v>0</v>
      </c>
      <c r="E34" s="1335" t="s">
        <v>356</v>
      </c>
      <c r="F34" s="1336"/>
      <c r="G34" s="1337"/>
    </row>
    <row r="35" spans="1:7" ht="13.5" thickBot="1">
      <c r="A35" s="356"/>
      <c r="B35" s="356"/>
      <c r="C35" s="356"/>
      <c r="D35" s="356"/>
      <c r="E35" s="356"/>
      <c r="F35" s="356"/>
      <c r="G35" s="356"/>
    </row>
    <row r="36" spans="1:7" ht="15.75" thickBot="1">
      <c r="A36" s="1338" t="s">
        <v>580</v>
      </c>
      <c r="B36" s="1339"/>
      <c r="C36" s="1340">
        <v>100</v>
      </c>
      <c r="D36" s="1341">
        <f>+D30-D34</f>
        <v>0</v>
      </c>
      <c r="E36" s="610"/>
      <c r="F36" s="610"/>
      <c r="G36" s="611"/>
    </row>
    <row r="37" spans="1:7" ht="12.75">
      <c r="A37" s="356"/>
      <c r="B37" s="356"/>
      <c r="C37" s="356"/>
      <c r="D37" s="356"/>
      <c r="E37" s="356"/>
      <c r="F37" s="356"/>
      <c r="G37" s="356"/>
    </row>
    <row r="59" spans="3:7" ht="12.75">
      <c r="C59" s="191"/>
      <c r="D59" s="191"/>
      <c r="E59" s="191"/>
      <c r="G59" s="191"/>
    </row>
    <row r="60" spans="1:7" ht="12.75">
      <c r="A60" s="349" t="s">
        <v>466</v>
      </c>
      <c r="B60" s="249"/>
      <c r="C60" s="1506" t="s">
        <v>576</v>
      </c>
      <c r="D60" s="1506"/>
      <c r="E60" s="1506"/>
      <c r="F60" s="1506"/>
      <c r="G60" s="1506"/>
    </row>
    <row r="61" spans="1:7" ht="12.75">
      <c r="A61" s="350" t="s">
        <v>283</v>
      </c>
      <c r="B61" s="148"/>
      <c r="C61" s="1502" t="s">
        <v>282</v>
      </c>
      <c r="D61" s="1502"/>
      <c r="E61" s="1502"/>
      <c r="F61" s="1502"/>
      <c r="G61" s="1502"/>
    </row>
  </sheetData>
  <sheetProtection password="CF7A" sheet="1" objects="1" scenarios="1"/>
  <mergeCells count="6">
    <mergeCell ref="C60:G60"/>
    <mergeCell ref="C61:G61"/>
    <mergeCell ref="A32:B32"/>
    <mergeCell ref="A33:B33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1"/>
  <sheetViews>
    <sheetView zoomScale="70" zoomScaleNormal="70" zoomScalePageLayoutView="0" workbookViewId="0" topLeftCell="A25">
      <selection activeCell="A36" sqref="A36:D37"/>
    </sheetView>
  </sheetViews>
  <sheetFormatPr defaultColWidth="9.140625" defaultRowHeight="12.75"/>
  <cols>
    <col min="1" max="1" width="41.00390625" style="150" customWidth="1"/>
    <col min="2" max="2" width="7.140625" style="151" customWidth="1"/>
    <col min="3" max="3" width="16.421875" style="150" customWidth="1"/>
    <col min="4" max="4" width="16.28125" style="150" customWidth="1"/>
    <col min="5" max="5" width="16.7109375" style="150" customWidth="1"/>
    <col min="6" max="6" width="17.8515625" style="150" customWidth="1"/>
    <col min="7" max="7" width="17.57421875" style="150" customWidth="1"/>
    <col min="8" max="8" width="19.28125" style="150" customWidth="1"/>
    <col min="9" max="9" width="39.140625" style="150" customWidth="1"/>
    <col min="10" max="10" width="23.140625" style="150" customWidth="1"/>
    <col min="11" max="11" width="1.57421875" style="150" customWidth="1"/>
    <col min="12" max="12" width="25.57421875" style="150" customWidth="1"/>
    <col min="13" max="13" width="1.7109375" style="150" customWidth="1"/>
    <col min="14" max="14" width="29.7109375" style="150" customWidth="1"/>
    <col min="15" max="16384" width="9.140625" style="150" customWidth="1"/>
  </cols>
  <sheetData>
    <row r="5" spans="1:8" ht="15">
      <c r="A5" s="353" t="s">
        <v>457</v>
      </c>
      <c r="B5" s="650"/>
      <c r="C5" s="356"/>
      <c r="D5" s="356"/>
      <c r="E5" s="356"/>
      <c r="F5" s="356"/>
      <c r="G5" s="356"/>
      <c r="H5" s="651"/>
    </row>
    <row r="6" spans="1:8" ht="15.75">
      <c r="A6" s="354" t="s">
        <v>44</v>
      </c>
      <c r="B6" s="652"/>
      <c r="C6" s="378"/>
      <c r="D6" s="356"/>
      <c r="E6" s="356"/>
      <c r="F6" s="356"/>
      <c r="G6" s="356"/>
      <c r="H6" s="356"/>
    </row>
    <row r="7" spans="1:8" ht="15.75" thickBot="1">
      <c r="A7" s="353"/>
      <c r="B7" s="379"/>
      <c r="C7" s="356"/>
      <c r="D7" s="356"/>
      <c r="E7" s="356"/>
      <c r="F7" s="356"/>
      <c r="G7" s="356"/>
      <c r="H7" s="356"/>
    </row>
    <row r="8" spans="1:13" ht="13.5" thickTop="1">
      <c r="A8" s="380"/>
      <c r="B8" s="381"/>
      <c r="C8" s="382"/>
      <c r="D8" s="382"/>
      <c r="E8" s="382"/>
      <c r="F8" s="382"/>
      <c r="G8" s="382"/>
      <c r="H8" s="382"/>
      <c r="I8" s="175"/>
      <c r="J8" s="175"/>
      <c r="K8" s="175"/>
      <c r="L8" s="175"/>
      <c r="M8" s="175"/>
    </row>
    <row r="9" spans="1:13" ht="15.75" thickBot="1">
      <c r="A9" s="319" t="s">
        <v>455</v>
      </c>
      <c r="B9" s="383"/>
      <c r="C9" s="320"/>
      <c r="D9" s="356"/>
      <c r="E9" s="356"/>
      <c r="F9" s="1482" t="str">
        <f>'Cover '!G5</f>
        <v>(enter name)</v>
      </c>
      <c r="G9" s="1482"/>
      <c r="H9" s="1482"/>
      <c r="I9" s="174"/>
      <c r="J9" s="174"/>
      <c r="K9" s="174"/>
      <c r="L9" s="174"/>
      <c r="M9" s="174"/>
    </row>
    <row r="10" spans="1:13" ht="12.75">
      <c r="A10" s="165"/>
      <c r="B10" s="174"/>
      <c r="C10" s="164"/>
      <c r="F10" s="166"/>
      <c r="G10" s="166"/>
      <c r="H10" s="166"/>
      <c r="I10" s="175"/>
      <c r="J10" s="175"/>
      <c r="K10" s="175"/>
      <c r="L10" s="175"/>
      <c r="M10" s="175"/>
    </row>
    <row r="11" spans="1:13" ht="15.75" thickBot="1">
      <c r="A11" s="163" t="s">
        <v>217</v>
      </c>
      <c r="B11" s="174"/>
      <c r="C11" s="164"/>
      <c r="F11" s="1482" t="str">
        <f>'Cover '!G7</f>
        <v>(enter period)</v>
      </c>
      <c r="G11" s="1482"/>
      <c r="H11" s="1482"/>
      <c r="I11" s="174"/>
      <c r="J11" s="174"/>
      <c r="K11" s="174"/>
      <c r="L11" s="174"/>
      <c r="M11" s="174"/>
    </row>
    <row r="12" spans="1:13" ht="15">
      <c r="A12" s="163"/>
      <c r="B12" s="174"/>
      <c r="C12" s="164"/>
      <c r="F12" s="612"/>
      <c r="G12" s="612"/>
      <c r="H12" s="612"/>
      <c r="I12" s="174"/>
      <c r="J12" s="174"/>
      <c r="K12" s="174"/>
      <c r="L12" s="174"/>
      <c r="M12" s="174"/>
    </row>
    <row r="13" spans="1:13" ht="15.75" thickBot="1">
      <c r="A13" s="319" t="s">
        <v>506</v>
      </c>
      <c r="B13" s="174"/>
      <c r="C13" s="164"/>
      <c r="F13" s="612"/>
      <c r="G13" s="612"/>
      <c r="H13" s="612"/>
      <c r="I13" s="174"/>
      <c r="J13" s="174"/>
      <c r="K13" s="174"/>
      <c r="L13" s="174"/>
      <c r="M13" s="174"/>
    </row>
    <row r="14" spans="1:13" ht="13.5" thickBot="1">
      <c r="A14" s="653"/>
      <c r="B14" s="171"/>
      <c r="C14" s="172"/>
      <c r="D14" s="172"/>
      <c r="E14" s="172"/>
      <c r="F14" s="292"/>
      <c r="G14" s="292"/>
      <c r="H14" s="292"/>
      <c r="I14" s="175"/>
      <c r="J14" s="175"/>
      <c r="K14" s="175"/>
      <c r="L14" s="175"/>
      <c r="M14" s="175"/>
    </row>
    <row r="15" spans="1:13" ht="13.5" thickTop="1">
      <c r="A15" s="164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8" ht="13.5" thickBot="1">
      <c r="A16" s="356"/>
      <c r="B16" s="377"/>
      <c r="C16" s="356"/>
      <c r="D16" s="356"/>
      <c r="E16" s="356"/>
      <c r="F16" s="356"/>
      <c r="G16" s="356"/>
      <c r="H16" s="334" t="s">
        <v>224</v>
      </c>
    </row>
    <row r="17" spans="1:8" ht="47.25">
      <c r="A17" s="654" t="s">
        <v>205</v>
      </c>
      <c r="B17" s="655"/>
      <c r="C17" s="656" t="s">
        <v>288</v>
      </c>
      <c r="D17" s="656" t="s">
        <v>289</v>
      </c>
      <c r="E17" s="656" t="s">
        <v>202</v>
      </c>
      <c r="F17" s="656" t="s">
        <v>204</v>
      </c>
      <c r="G17" s="656" t="s">
        <v>201</v>
      </c>
      <c r="H17" s="657" t="s">
        <v>216</v>
      </c>
    </row>
    <row r="18" spans="1:8" ht="47.25">
      <c r="A18" s="613"/>
      <c r="B18" s="614"/>
      <c r="C18" s="615"/>
      <c r="D18" s="615"/>
      <c r="E18" s="615"/>
      <c r="F18" s="659" t="s">
        <v>290</v>
      </c>
      <c r="G18" s="615"/>
      <c r="H18" s="658" t="s">
        <v>265</v>
      </c>
    </row>
    <row r="19" spans="1:8" ht="15.75">
      <c r="A19" s="616"/>
      <c r="B19" s="614"/>
      <c r="C19" s="663">
        <v>1</v>
      </c>
      <c r="D19" s="663">
        <v>2</v>
      </c>
      <c r="E19" s="663">
        <v>3</v>
      </c>
      <c r="F19" s="614">
        <v>4</v>
      </c>
      <c r="G19" s="614">
        <v>5</v>
      </c>
      <c r="H19" s="617">
        <v>6</v>
      </c>
    </row>
    <row r="20" spans="1:8" ht="15.75">
      <c r="A20" s="660" t="s">
        <v>197</v>
      </c>
      <c r="B20" s="661">
        <v>11</v>
      </c>
      <c r="C20" s="620"/>
      <c r="D20" s="620"/>
      <c r="E20" s="620"/>
      <c r="F20" s="1534" t="e">
        <f>IF(D31/C31&gt;0.5,D31/C31,0.5)</f>
        <v>#DIV/0!</v>
      </c>
      <c r="G20" s="621" t="s">
        <v>408</v>
      </c>
      <c r="H20" s="667" t="e">
        <f>E20*F20*0.15</f>
        <v>#DIV/0!</v>
      </c>
    </row>
    <row r="21" spans="1:8" ht="15.75">
      <c r="A21" s="660" t="s">
        <v>198</v>
      </c>
      <c r="B21" s="661">
        <v>12</v>
      </c>
      <c r="C21" s="620"/>
      <c r="D21" s="620"/>
      <c r="E21" s="620"/>
      <c r="F21" s="1535"/>
      <c r="G21" s="621" t="s">
        <v>408</v>
      </c>
      <c r="H21" s="667" t="e">
        <f>E21*F20*0.15</f>
        <v>#DIV/0!</v>
      </c>
    </row>
    <row r="22" spans="1:8" ht="15.75">
      <c r="A22" s="660" t="s">
        <v>199</v>
      </c>
      <c r="B22" s="661">
        <v>13</v>
      </c>
      <c r="C22" s="620"/>
      <c r="D22" s="620"/>
      <c r="E22" s="620"/>
      <c r="F22" s="1535"/>
      <c r="G22" s="621" t="s">
        <v>408</v>
      </c>
      <c r="H22" s="667" t="e">
        <f>E22*F20*0.15</f>
        <v>#DIV/0!</v>
      </c>
    </row>
    <row r="23" spans="1:8" ht="15.75">
      <c r="A23" s="660" t="s">
        <v>4</v>
      </c>
      <c r="B23" s="661">
        <v>14</v>
      </c>
      <c r="C23" s="620"/>
      <c r="D23" s="620"/>
      <c r="E23" s="620"/>
      <c r="F23" s="1535"/>
      <c r="G23" s="666">
        <v>0.2</v>
      </c>
      <c r="H23" s="667" t="e">
        <f>E23*F20*0.2</f>
        <v>#DIV/0!</v>
      </c>
    </row>
    <row r="24" spans="1:8" ht="15.75">
      <c r="A24" s="660" t="s">
        <v>5</v>
      </c>
      <c r="B24" s="661">
        <v>15</v>
      </c>
      <c r="C24" s="620"/>
      <c r="D24" s="620"/>
      <c r="E24" s="620"/>
      <c r="F24" s="1535"/>
      <c r="G24" s="666">
        <v>0.2</v>
      </c>
      <c r="H24" s="667" t="e">
        <f>E24*F20*0.2</f>
        <v>#DIV/0!</v>
      </c>
    </row>
    <row r="25" spans="1:8" ht="15.75">
      <c r="A25" s="660" t="s">
        <v>6</v>
      </c>
      <c r="B25" s="661">
        <v>16</v>
      </c>
      <c r="C25" s="620"/>
      <c r="D25" s="620"/>
      <c r="E25" s="620"/>
      <c r="F25" s="1535"/>
      <c r="G25" s="666">
        <v>0.2</v>
      </c>
      <c r="H25" s="667" t="e">
        <f>E25*F20*0.2</f>
        <v>#DIV/0!</v>
      </c>
    </row>
    <row r="26" spans="1:8" ht="15.75">
      <c r="A26" s="660" t="s">
        <v>200</v>
      </c>
      <c r="B26" s="661">
        <v>17</v>
      </c>
      <c r="C26" s="620"/>
      <c r="D26" s="620"/>
      <c r="E26" s="620"/>
      <c r="F26" s="1535"/>
      <c r="G26" s="666">
        <v>0.2</v>
      </c>
      <c r="H26" s="667" t="e">
        <f>E26*F20*0.2</f>
        <v>#DIV/0!</v>
      </c>
    </row>
    <row r="27" spans="1:8" ht="15.75">
      <c r="A27" s="660" t="s">
        <v>7</v>
      </c>
      <c r="B27" s="661">
        <v>18</v>
      </c>
      <c r="C27" s="620"/>
      <c r="D27" s="620"/>
      <c r="E27" s="620"/>
      <c r="F27" s="1535"/>
      <c r="G27" s="666">
        <v>0.2</v>
      </c>
      <c r="H27" s="667" t="e">
        <f>E27*F20*0.2</f>
        <v>#DIV/0!</v>
      </c>
    </row>
    <row r="28" spans="1:8" ht="15.75">
      <c r="A28" s="660" t="s">
        <v>8</v>
      </c>
      <c r="B28" s="661">
        <v>19</v>
      </c>
      <c r="C28" s="620"/>
      <c r="D28" s="620"/>
      <c r="E28" s="620"/>
      <c r="F28" s="1535"/>
      <c r="G28" s="666">
        <v>0.2</v>
      </c>
      <c r="H28" s="667" t="e">
        <f>E28*F20*0.2</f>
        <v>#DIV/0!</v>
      </c>
    </row>
    <row r="29" spans="1:8" ht="15.75">
      <c r="A29" s="618" t="s">
        <v>15</v>
      </c>
      <c r="B29" s="661">
        <v>20</v>
      </c>
      <c r="C29" s="620"/>
      <c r="D29" s="620"/>
      <c r="E29" s="620"/>
      <c r="F29" s="1536"/>
      <c r="G29" s="666">
        <v>0.2</v>
      </c>
      <c r="H29" s="667" t="e">
        <f>E29*F20*0.2</f>
        <v>#DIV/0!</v>
      </c>
    </row>
    <row r="30" spans="1:8" ht="15.75">
      <c r="A30" s="622"/>
      <c r="B30" s="619"/>
      <c r="C30" s="620"/>
      <c r="D30" s="620"/>
      <c r="E30" s="623"/>
      <c r="F30" s="624"/>
      <c r="G30" s="625"/>
      <c r="H30" s="667"/>
    </row>
    <row r="31" spans="1:8" ht="15.75">
      <c r="A31" s="662" t="s">
        <v>415</v>
      </c>
      <c r="B31" s="663">
        <v>30</v>
      </c>
      <c r="C31" s="665">
        <f>SUM(C20:C29)</f>
        <v>0</v>
      </c>
      <c r="D31" s="665">
        <f>SUM(D20:D29)</f>
        <v>0</v>
      </c>
      <c r="E31" s="626"/>
      <c r="F31" s="627"/>
      <c r="G31" s="628"/>
      <c r="H31" s="667" t="e">
        <f>SUM(H20:H30)</f>
        <v>#DIV/0!</v>
      </c>
    </row>
    <row r="32" spans="1:8" ht="15.75">
      <c r="A32" s="629"/>
      <c r="B32" s="630"/>
      <c r="C32" s="631"/>
      <c r="D32" s="632"/>
      <c r="E32" s="633"/>
      <c r="F32" s="634"/>
      <c r="G32" s="634"/>
      <c r="H32" s="668"/>
    </row>
    <row r="33" spans="1:8" ht="15.75">
      <c r="A33" s="664" t="s">
        <v>203</v>
      </c>
      <c r="B33" s="635"/>
      <c r="C33" s="636" t="s">
        <v>142</v>
      </c>
      <c r="D33" s="637"/>
      <c r="E33" s="637"/>
      <c r="F33" s="638"/>
      <c r="G33" s="638"/>
      <c r="H33" s="669"/>
    </row>
    <row r="34" spans="1:8" ht="16.5" thickBot="1">
      <c r="A34" s="639"/>
      <c r="B34" s="640"/>
      <c r="C34" s="641"/>
      <c r="D34" s="641"/>
      <c r="E34" s="641"/>
      <c r="F34" s="641"/>
      <c r="G34" s="641"/>
      <c r="H34" s="642"/>
    </row>
    <row r="35" spans="1:8" ht="15">
      <c r="A35" s="670" t="s">
        <v>409</v>
      </c>
      <c r="B35" s="644"/>
      <c r="C35" s="643"/>
      <c r="D35" s="643"/>
      <c r="E35" s="643"/>
      <c r="F35" s="645"/>
      <c r="G35" s="645"/>
      <c r="H35" s="287"/>
    </row>
    <row r="36" spans="1:8" ht="12.75">
      <c r="A36" s="646"/>
      <c r="B36" s="647"/>
      <c r="C36" s="646"/>
      <c r="D36" s="646"/>
      <c r="E36" s="646"/>
      <c r="F36" s="648"/>
      <c r="G36" s="648"/>
      <c r="H36" s="164"/>
    </row>
    <row r="37" spans="1:8" ht="12.75">
      <c r="A37" s="646"/>
      <c r="B37" s="647"/>
      <c r="C37" s="646"/>
      <c r="D37" s="646"/>
      <c r="E37" s="646"/>
      <c r="F37" s="648"/>
      <c r="G37" s="648"/>
      <c r="H37" s="164"/>
    </row>
    <row r="38" spans="4:8" ht="12.75">
      <c r="D38" s="191"/>
      <c r="E38" s="191"/>
      <c r="F38" s="191"/>
      <c r="G38" s="191"/>
      <c r="H38" s="191"/>
    </row>
    <row r="39" spans="1:11" ht="12.75">
      <c r="A39" s="349" t="s">
        <v>456</v>
      </c>
      <c r="B39" s="250"/>
      <c r="C39" s="249"/>
      <c r="F39" s="1537" t="s">
        <v>549</v>
      </c>
      <c r="G39" s="1537"/>
      <c r="H39" s="1537"/>
      <c r="I39" s="649"/>
      <c r="J39" s="649"/>
      <c r="K39" s="649"/>
    </row>
    <row r="40" spans="1:11" ht="12.75">
      <c r="A40" s="350" t="s">
        <v>287</v>
      </c>
      <c r="B40" s="252"/>
      <c r="C40" s="148"/>
      <c r="F40" s="1502" t="s">
        <v>507</v>
      </c>
      <c r="G40" s="1502"/>
      <c r="H40" s="1502"/>
      <c r="I40" s="649"/>
      <c r="J40" s="649"/>
      <c r="K40" s="649"/>
    </row>
    <row r="41" spans="1:8" ht="12.75">
      <c r="A41" s="356"/>
      <c r="H41" s="356"/>
    </row>
  </sheetData>
  <sheetProtection password="CF7A" sheet="1" objects="1" scenarios="1"/>
  <mergeCells count="5">
    <mergeCell ref="F40:H40"/>
    <mergeCell ref="F20:F29"/>
    <mergeCell ref="F9:H9"/>
    <mergeCell ref="F11:H11"/>
    <mergeCell ref="F39:H39"/>
  </mergeCells>
  <printOptions/>
  <pageMargins left="0.75" right="0.75" top="1" bottom="0.64" header="0.5" footer="0.37"/>
  <pageSetup fitToHeight="1" fitToWidth="1" horizontalDpi="600" verticalDpi="6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zoomScale="75" zoomScaleNormal="75" zoomScalePageLayoutView="0" workbookViewId="0" topLeftCell="A25">
      <selection activeCell="A28" sqref="A28"/>
    </sheetView>
  </sheetViews>
  <sheetFormatPr defaultColWidth="9.140625" defaultRowHeight="12.75"/>
  <cols>
    <col min="1" max="1" width="22.8515625" style="150" customWidth="1"/>
    <col min="2" max="2" width="17.7109375" style="150" customWidth="1"/>
    <col min="3" max="3" width="23.00390625" style="150" customWidth="1"/>
    <col min="4" max="4" width="6.57421875" style="151" customWidth="1"/>
    <col min="5" max="7" width="10.7109375" style="151" customWidth="1"/>
    <col min="8" max="12" width="10.7109375" style="150" customWidth="1"/>
    <col min="13" max="13" width="15.7109375" style="150" customWidth="1"/>
    <col min="14" max="14" width="18.140625" style="150" customWidth="1"/>
    <col min="15" max="15" width="24.00390625" style="150" customWidth="1"/>
    <col min="16" max="16384" width="9.140625" style="150" customWidth="1"/>
  </cols>
  <sheetData>
    <row r="4" spans="1:15" ht="15">
      <c r="A4" s="149"/>
      <c r="L4" s="280"/>
      <c r="M4" s="218"/>
      <c r="O4" s="281"/>
    </row>
    <row r="5" spans="1:15" ht="15">
      <c r="A5" s="353" t="s">
        <v>457</v>
      </c>
      <c r="B5" s="282"/>
      <c r="M5" s="1538"/>
      <c r="N5" s="1539"/>
      <c r="O5" s="357"/>
    </row>
    <row r="6" spans="1:15" ht="15.75">
      <c r="A6" s="354" t="s">
        <v>36</v>
      </c>
      <c r="B6" s="283"/>
      <c r="C6" s="218"/>
      <c r="O6" s="357"/>
    </row>
    <row r="7" spans="1:15" ht="15.75" thickBot="1">
      <c r="A7" s="353"/>
      <c r="B7" s="285"/>
      <c r="O7" s="357"/>
    </row>
    <row r="8" spans="1:15" ht="13.5" thickTop="1">
      <c r="A8" s="380"/>
      <c r="B8" s="160"/>
      <c r="C8" s="161"/>
      <c r="D8" s="160"/>
      <c r="E8" s="160"/>
      <c r="F8" s="160"/>
      <c r="G8" s="160"/>
      <c r="H8" s="161"/>
      <c r="I8" s="161"/>
      <c r="J8" s="161"/>
      <c r="K8" s="161"/>
      <c r="L8" s="161"/>
      <c r="M8" s="161"/>
      <c r="N8" s="161"/>
      <c r="O8" s="161"/>
    </row>
    <row r="9" spans="1:15" ht="15.75" thickBot="1">
      <c r="A9" s="319" t="s">
        <v>455</v>
      </c>
      <c r="B9" s="174"/>
      <c r="C9" s="164"/>
      <c r="D9" s="150"/>
      <c r="E9" s="150"/>
      <c r="F9" s="1504"/>
      <c r="G9" s="1504"/>
      <c r="H9" s="1504"/>
      <c r="L9" s="1482" t="str">
        <f>'Cover '!G5</f>
        <v>(enter name)</v>
      </c>
      <c r="M9" s="1482"/>
      <c r="N9" s="1482"/>
      <c r="O9" s="1482"/>
    </row>
    <row r="10" spans="1:15" ht="12.75">
      <c r="A10" s="165"/>
      <c r="B10" s="174"/>
      <c r="C10" s="164"/>
      <c r="D10" s="150"/>
      <c r="E10" s="150"/>
      <c r="F10" s="175"/>
      <c r="G10" s="175"/>
      <c r="H10" s="175"/>
      <c r="L10" s="166"/>
      <c r="M10" s="166"/>
      <c r="N10" s="166"/>
      <c r="O10" s="166"/>
    </row>
    <row r="11" spans="1:15" ht="15.75" thickBot="1">
      <c r="A11" s="163" t="s">
        <v>217</v>
      </c>
      <c r="B11" s="174"/>
      <c r="C11" s="164"/>
      <c r="D11" s="150"/>
      <c r="E11" s="150"/>
      <c r="F11" s="1504"/>
      <c r="G11" s="1504"/>
      <c r="H11" s="1504"/>
      <c r="L11" s="1482" t="str">
        <f>'Cover '!G7</f>
        <v>(enter period)</v>
      </c>
      <c r="M11" s="1482"/>
      <c r="N11" s="1482"/>
      <c r="O11" s="1482"/>
    </row>
    <row r="12" spans="1:15" ht="15">
      <c r="A12" s="163"/>
      <c r="B12" s="174"/>
      <c r="C12" s="164"/>
      <c r="D12" s="150"/>
      <c r="E12" s="150"/>
      <c r="F12" s="612"/>
      <c r="G12" s="612"/>
      <c r="H12" s="612"/>
      <c r="L12" s="612"/>
      <c r="M12" s="612"/>
      <c r="N12" s="612"/>
      <c r="O12" s="612"/>
    </row>
    <row r="13" spans="1:15" ht="15.75" thickBot="1">
      <c r="A13" s="319" t="s">
        <v>506</v>
      </c>
      <c r="B13" s="174"/>
      <c r="C13" s="164"/>
      <c r="D13" s="150"/>
      <c r="E13" s="150"/>
      <c r="F13" s="612"/>
      <c r="G13" s="612"/>
      <c r="H13" s="612"/>
      <c r="L13" s="612"/>
      <c r="M13" s="612"/>
      <c r="N13" s="612"/>
      <c r="O13" s="612"/>
    </row>
    <row r="14" spans="1:15" ht="13.5" thickBot="1">
      <c r="A14" s="169"/>
      <c r="B14" s="171"/>
      <c r="C14" s="172"/>
      <c r="D14" s="171"/>
      <c r="E14" s="171"/>
      <c r="F14" s="171"/>
      <c r="G14" s="171"/>
      <c r="H14" s="172"/>
      <c r="I14" s="172"/>
      <c r="J14" s="172"/>
      <c r="K14" s="172"/>
      <c r="L14" s="292"/>
      <c r="M14" s="292"/>
      <c r="N14" s="292"/>
      <c r="O14" s="292"/>
    </row>
    <row r="15" spans="1:15" ht="13.5" thickTop="1">
      <c r="A15" s="164"/>
      <c r="B15" s="174"/>
      <c r="C15" s="175"/>
      <c r="D15" s="174"/>
      <c r="E15" s="174"/>
      <c r="F15" s="174"/>
      <c r="G15" s="174"/>
      <c r="H15" s="175"/>
      <c r="I15" s="175"/>
      <c r="J15" s="175"/>
      <c r="K15" s="175"/>
      <c r="L15" s="175"/>
      <c r="M15" s="175"/>
      <c r="N15" s="175"/>
      <c r="O15" s="175"/>
    </row>
    <row r="16" spans="12:15" ht="15.75" thickBot="1">
      <c r="L16" s="280"/>
      <c r="O16" s="334" t="s">
        <v>224</v>
      </c>
    </row>
    <row r="17" spans="1:16" s="151" customFormat="1" ht="126" customHeight="1">
      <c r="A17" s="714" t="s">
        <v>205</v>
      </c>
      <c r="B17" s="672"/>
      <c r="C17" s="673"/>
      <c r="D17" s="674"/>
      <c r="E17" s="1542" t="s">
        <v>441</v>
      </c>
      <c r="F17" s="1543"/>
      <c r="G17" s="1543"/>
      <c r="H17" s="1544"/>
      <c r="I17" s="1542" t="s">
        <v>442</v>
      </c>
      <c r="J17" s="1543"/>
      <c r="K17" s="1543"/>
      <c r="L17" s="1544"/>
      <c r="M17" s="656" t="s">
        <v>204</v>
      </c>
      <c r="N17" s="656" t="s">
        <v>201</v>
      </c>
      <c r="O17" s="657" t="s">
        <v>454</v>
      </c>
      <c r="P17" s="675"/>
    </row>
    <row r="18" spans="1:16" ht="48" thickBot="1">
      <c r="A18" s="676"/>
      <c r="B18" s="677"/>
      <c r="C18" s="678"/>
      <c r="D18" s="679"/>
      <c r="E18" s="721" t="s">
        <v>150</v>
      </c>
      <c r="F18" s="721" t="s">
        <v>151</v>
      </c>
      <c r="G18" s="721" t="s">
        <v>34</v>
      </c>
      <c r="H18" s="721" t="s">
        <v>149</v>
      </c>
      <c r="I18" s="721" t="s">
        <v>150</v>
      </c>
      <c r="J18" s="721" t="s">
        <v>151</v>
      </c>
      <c r="K18" s="721" t="s">
        <v>34</v>
      </c>
      <c r="L18" s="722" t="s">
        <v>149</v>
      </c>
      <c r="M18" s="718" t="s">
        <v>291</v>
      </c>
      <c r="N18" s="680"/>
      <c r="O18" s="658" t="s">
        <v>37</v>
      </c>
      <c r="P18" s="681"/>
    </row>
    <row r="19" spans="1:16" ht="16.5" thickBot="1">
      <c r="A19" s="682"/>
      <c r="B19" s="683"/>
      <c r="C19" s="684"/>
      <c r="D19" s="685"/>
      <c r="E19" s="716">
        <v>1</v>
      </c>
      <c r="F19" s="716">
        <v>2</v>
      </c>
      <c r="G19" s="716">
        <v>3</v>
      </c>
      <c r="H19" s="716">
        <v>4</v>
      </c>
      <c r="I19" s="723">
        <v>5</v>
      </c>
      <c r="J19" s="723">
        <v>6</v>
      </c>
      <c r="K19" s="723">
        <v>7</v>
      </c>
      <c r="L19" s="723">
        <v>8</v>
      </c>
      <c r="M19" s="716">
        <v>9</v>
      </c>
      <c r="N19" s="716">
        <v>10</v>
      </c>
      <c r="O19" s="715">
        <v>11</v>
      </c>
      <c r="P19" s="681"/>
    </row>
    <row r="20" spans="1:16" ht="15.75">
      <c r="A20" s="727" t="s">
        <v>197</v>
      </c>
      <c r="B20" s="728"/>
      <c r="C20" s="729"/>
      <c r="D20" s="661">
        <v>11</v>
      </c>
      <c r="E20" s="689"/>
      <c r="F20" s="689"/>
      <c r="G20" s="689"/>
      <c r="H20" s="726">
        <f aca="true" t="shared" si="0" ref="H20:H31">(E20+F20+G20)/3</f>
        <v>0</v>
      </c>
      <c r="I20" s="690"/>
      <c r="J20" s="690"/>
      <c r="K20" s="690"/>
      <c r="L20" s="724">
        <f aca="true" t="shared" si="1" ref="L20:L31">(I20+J20+K20)/3</f>
        <v>0</v>
      </c>
      <c r="M20" s="1540" t="e">
        <f>IF(L31/H31&gt;0.5,L31/H31,"0.5")</f>
        <v>#DIV/0!</v>
      </c>
      <c r="N20" s="717">
        <v>0.2</v>
      </c>
      <c r="O20" s="667" t="e">
        <f>H20*M20*0.2</f>
        <v>#DIV/0!</v>
      </c>
      <c r="P20" s="681"/>
    </row>
    <row r="21" spans="1:16" ht="15.75">
      <c r="A21" s="730" t="s">
        <v>198</v>
      </c>
      <c r="B21" s="728"/>
      <c r="C21" s="729"/>
      <c r="D21" s="661">
        <v>12</v>
      </c>
      <c r="E21" s="689"/>
      <c r="F21" s="689"/>
      <c r="G21" s="689"/>
      <c r="H21" s="726">
        <f t="shared" si="0"/>
        <v>0</v>
      </c>
      <c r="I21" s="690"/>
      <c r="J21" s="690"/>
      <c r="K21" s="690"/>
      <c r="L21" s="725">
        <f t="shared" si="1"/>
        <v>0</v>
      </c>
      <c r="M21" s="1540"/>
      <c r="N21" s="717">
        <v>0.2</v>
      </c>
      <c r="O21" s="667" t="e">
        <f>H21*M20*0.2</f>
        <v>#DIV/0!</v>
      </c>
      <c r="P21" s="681"/>
    </row>
    <row r="22" spans="1:16" ht="15.75">
      <c r="A22" s="660" t="s">
        <v>199</v>
      </c>
      <c r="B22" s="728"/>
      <c r="C22" s="729"/>
      <c r="D22" s="661">
        <v>13</v>
      </c>
      <c r="E22" s="689"/>
      <c r="F22" s="689"/>
      <c r="G22" s="689"/>
      <c r="H22" s="726">
        <f t="shared" si="0"/>
        <v>0</v>
      </c>
      <c r="I22" s="690"/>
      <c r="J22" s="690"/>
      <c r="K22" s="690"/>
      <c r="L22" s="725">
        <f t="shared" si="1"/>
        <v>0</v>
      </c>
      <c r="M22" s="1540"/>
      <c r="N22" s="717">
        <v>0.2</v>
      </c>
      <c r="O22" s="667" t="e">
        <f>H22*M20*0.2</f>
        <v>#DIV/0!</v>
      </c>
      <c r="P22" s="681"/>
    </row>
    <row r="23" spans="1:16" ht="15.75">
      <c r="A23" s="660" t="s">
        <v>4</v>
      </c>
      <c r="B23" s="728"/>
      <c r="C23" s="729"/>
      <c r="D23" s="661">
        <v>14</v>
      </c>
      <c r="E23" s="689"/>
      <c r="F23" s="689"/>
      <c r="G23" s="689"/>
      <c r="H23" s="726">
        <f t="shared" si="0"/>
        <v>0</v>
      </c>
      <c r="I23" s="690"/>
      <c r="J23" s="690"/>
      <c r="K23" s="690"/>
      <c r="L23" s="725">
        <f t="shared" si="1"/>
        <v>0</v>
      </c>
      <c r="M23" s="1540"/>
      <c r="N23" s="717">
        <v>0.25</v>
      </c>
      <c r="O23" s="667" t="e">
        <f>H23*M20*0.25</f>
        <v>#DIV/0!</v>
      </c>
      <c r="P23" s="681"/>
    </row>
    <row r="24" spans="1:16" ht="15.75">
      <c r="A24" s="727" t="s">
        <v>5</v>
      </c>
      <c r="B24" s="728"/>
      <c r="C24" s="729"/>
      <c r="D24" s="661">
        <v>15</v>
      </c>
      <c r="E24" s="689"/>
      <c r="F24" s="689"/>
      <c r="G24" s="689"/>
      <c r="H24" s="726">
        <f t="shared" si="0"/>
        <v>0</v>
      </c>
      <c r="I24" s="690"/>
      <c r="J24" s="690"/>
      <c r="K24" s="690"/>
      <c r="L24" s="725">
        <f t="shared" si="1"/>
        <v>0</v>
      </c>
      <c r="M24" s="1540"/>
      <c r="N24" s="717">
        <v>0.25</v>
      </c>
      <c r="O24" s="667" t="e">
        <f>H24*M20*0.25</f>
        <v>#DIV/0!</v>
      </c>
      <c r="P24" s="681"/>
    </row>
    <row r="25" spans="1:16" ht="15.75">
      <c r="A25" s="730" t="s">
        <v>6</v>
      </c>
      <c r="B25" s="728"/>
      <c r="C25" s="729"/>
      <c r="D25" s="661">
        <v>16</v>
      </c>
      <c r="E25" s="689"/>
      <c r="F25" s="689"/>
      <c r="G25" s="689"/>
      <c r="H25" s="726">
        <f t="shared" si="0"/>
        <v>0</v>
      </c>
      <c r="I25" s="690"/>
      <c r="J25" s="690"/>
      <c r="K25" s="690"/>
      <c r="L25" s="725">
        <f t="shared" si="1"/>
        <v>0</v>
      </c>
      <c r="M25" s="1540"/>
      <c r="N25" s="717">
        <v>0.25</v>
      </c>
      <c r="O25" s="667" t="e">
        <f>H25*M20*0.25</f>
        <v>#DIV/0!</v>
      </c>
      <c r="P25" s="681"/>
    </row>
    <row r="26" spans="1:16" ht="15.75">
      <c r="A26" s="730" t="s">
        <v>200</v>
      </c>
      <c r="B26" s="728"/>
      <c r="C26" s="729"/>
      <c r="D26" s="661">
        <v>17</v>
      </c>
      <c r="E26" s="689"/>
      <c r="F26" s="689"/>
      <c r="G26" s="689"/>
      <c r="H26" s="726">
        <f t="shared" si="0"/>
        <v>0</v>
      </c>
      <c r="I26" s="690"/>
      <c r="J26" s="690"/>
      <c r="K26" s="690"/>
      <c r="L26" s="725">
        <f t="shared" si="1"/>
        <v>0</v>
      </c>
      <c r="M26" s="1540"/>
      <c r="N26" s="717">
        <v>0.25</v>
      </c>
      <c r="O26" s="667" t="e">
        <f>H26*M20*0.25</f>
        <v>#DIV/0!</v>
      </c>
      <c r="P26" s="681"/>
    </row>
    <row r="27" spans="1:16" ht="15.75">
      <c r="A27" s="730" t="s">
        <v>7</v>
      </c>
      <c r="B27" s="728"/>
      <c r="C27" s="729"/>
      <c r="D27" s="661">
        <v>18</v>
      </c>
      <c r="E27" s="689"/>
      <c r="F27" s="689"/>
      <c r="G27" s="689"/>
      <c r="H27" s="726">
        <f t="shared" si="0"/>
        <v>0</v>
      </c>
      <c r="I27" s="690"/>
      <c r="J27" s="690"/>
      <c r="K27" s="690"/>
      <c r="L27" s="725">
        <f t="shared" si="1"/>
        <v>0</v>
      </c>
      <c r="M27" s="1540"/>
      <c r="N27" s="717">
        <v>0.25</v>
      </c>
      <c r="O27" s="667" t="e">
        <f>H27*M20*0.25</f>
        <v>#DIV/0!</v>
      </c>
      <c r="P27" s="681"/>
    </row>
    <row r="28" spans="1:16" ht="15.75">
      <c r="A28" s="660" t="s">
        <v>8</v>
      </c>
      <c r="B28" s="728"/>
      <c r="C28" s="729"/>
      <c r="D28" s="661">
        <v>19</v>
      </c>
      <c r="E28" s="689"/>
      <c r="F28" s="689"/>
      <c r="G28" s="689"/>
      <c r="H28" s="726">
        <f t="shared" si="0"/>
        <v>0</v>
      </c>
      <c r="I28" s="690"/>
      <c r="J28" s="690"/>
      <c r="K28" s="690"/>
      <c r="L28" s="725">
        <f t="shared" si="1"/>
        <v>0</v>
      </c>
      <c r="M28" s="1540"/>
      <c r="N28" s="717">
        <v>0.25</v>
      </c>
      <c r="O28" s="667" t="e">
        <f>H28*M20*0.25</f>
        <v>#DIV/0!</v>
      </c>
      <c r="P28" s="681"/>
    </row>
    <row r="29" spans="1:16" ht="15.75">
      <c r="A29" s="686" t="s">
        <v>15</v>
      </c>
      <c r="B29" s="687"/>
      <c r="C29" s="688"/>
      <c r="D29" s="661">
        <v>20</v>
      </c>
      <c r="E29" s="689"/>
      <c r="F29" s="689"/>
      <c r="G29" s="689"/>
      <c r="H29" s="726">
        <f t="shared" si="0"/>
        <v>0</v>
      </c>
      <c r="I29" s="690"/>
      <c r="J29" s="690"/>
      <c r="K29" s="690"/>
      <c r="L29" s="725">
        <f t="shared" si="1"/>
        <v>0</v>
      </c>
      <c r="M29" s="1540"/>
      <c r="N29" s="717">
        <v>0.25</v>
      </c>
      <c r="O29" s="667" t="e">
        <f>H29*M20*0.25</f>
        <v>#DIV/0!</v>
      </c>
      <c r="P29" s="681"/>
    </row>
    <row r="30" spans="1:16" ht="16.5" thickBot="1">
      <c r="A30" s="692"/>
      <c r="B30" s="287"/>
      <c r="C30" s="693"/>
      <c r="D30" s="694"/>
      <c r="E30" s="695"/>
      <c r="F30" s="695"/>
      <c r="G30" s="695"/>
      <c r="H30" s="620"/>
      <c r="I30" s="696"/>
      <c r="J30" s="696"/>
      <c r="K30" s="696"/>
      <c r="L30" s="691"/>
      <c r="M30" s="1541"/>
      <c r="N30" s="697"/>
      <c r="O30" s="698"/>
      <c r="P30" s="681"/>
    </row>
    <row r="31" spans="1:16" ht="15.75">
      <c r="A31" s="536" t="s">
        <v>117</v>
      </c>
      <c r="B31" s="699"/>
      <c r="C31" s="699"/>
      <c r="D31" s="732">
        <v>30</v>
      </c>
      <c r="E31" s="733">
        <f>SUM(E20:E30)</f>
        <v>0</v>
      </c>
      <c r="F31" s="733">
        <f>SUM(F20:F30)</f>
        <v>0</v>
      </c>
      <c r="G31" s="733">
        <f>SUM(G20:G30)</f>
        <v>0</v>
      </c>
      <c r="H31" s="733">
        <f t="shared" si="0"/>
        <v>0</v>
      </c>
      <c r="I31" s="733">
        <f>SUM(I20:I30)</f>
        <v>0</v>
      </c>
      <c r="J31" s="733">
        <f>SUM(J20:J30)</f>
        <v>0</v>
      </c>
      <c r="K31" s="733">
        <f>SUM(K20:K30)</f>
        <v>0</v>
      </c>
      <c r="L31" s="734">
        <f t="shared" si="1"/>
        <v>0</v>
      </c>
      <c r="M31" s="732" t="e">
        <f>SUM(M20:M29)</f>
        <v>#DIV/0!</v>
      </c>
      <c r="N31" s="700"/>
      <c r="O31" s="733" t="e">
        <f>SUM(O20:O29)</f>
        <v>#DIV/0!</v>
      </c>
      <c r="P31" s="681"/>
    </row>
    <row r="32" spans="1:16" ht="16.5" thickBot="1">
      <c r="A32" s="731"/>
      <c r="B32" s="677"/>
      <c r="C32" s="677"/>
      <c r="D32" s="679"/>
      <c r="E32" s="701"/>
      <c r="F32" s="701"/>
      <c r="G32" s="701"/>
      <c r="H32" s="701"/>
      <c r="I32" s="702"/>
      <c r="J32" s="702"/>
      <c r="K32" s="702"/>
      <c r="L32" s="702"/>
      <c r="M32" s="703"/>
      <c r="N32" s="703"/>
      <c r="O32" s="704"/>
      <c r="P32" s="681"/>
    </row>
    <row r="33" spans="1:16" ht="15.75">
      <c r="A33" s="735" t="s">
        <v>35</v>
      </c>
      <c r="B33" s="706"/>
      <c r="C33" s="707" t="s">
        <v>142</v>
      </c>
      <c r="D33" s="719">
        <v>31</v>
      </c>
      <c r="E33" s="708"/>
      <c r="F33" s="708"/>
      <c r="G33" s="708"/>
      <c r="H33" s="626"/>
      <c r="I33" s="626"/>
      <c r="J33" s="626"/>
      <c r="K33" s="626"/>
      <c r="L33" s="626"/>
      <c r="M33" s="634"/>
      <c r="N33" s="634"/>
      <c r="O33" s="634"/>
      <c r="P33" s="681"/>
    </row>
    <row r="34" spans="1:16" ht="15.75">
      <c r="A34" s="705"/>
      <c r="B34" s="706"/>
      <c r="C34" s="706"/>
      <c r="D34" s="694"/>
      <c r="E34" s="708"/>
      <c r="F34" s="708"/>
      <c r="G34" s="708"/>
      <c r="H34" s="626"/>
      <c r="I34" s="626"/>
      <c r="J34" s="626"/>
      <c r="K34" s="626"/>
      <c r="L34" s="626"/>
      <c r="M34" s="634"/>
      <c r="N34" s="634"/>
      <c r="O34" s="634"/>
      <c r="P34" s="681"/>
    </row>
    <row r="35" spans="1:16" ht="15.75">
      <c r="A35" s="736" t="s">
        <v>294</v>
      </c>
      <c r="B35" s="737"/>
      <c r="C35" s="737"/>
      <c r="D35" s="619"/>
      <c r="E35" s="708"/>
      <c r="F35" s="708"/>
      <c r="G35" s="708"/>
      <c r="H35" s="626"/>
      <c r="I35" s="626"/>
      <c r="J35" s="626"/>
      <c r="K35" s="626"/>
      <c r="L35" s="626"/>
      <c r="M35" s="634"/>
      <c r="N35" s="634"/>
      <c r="O35" s="634"/>
      <c r="P35" s="681"/>
    </row>
    <row r="36" spans="1:16" ht="15.75">
      <c r="A36" s="709"/>
      <c r="B36" s="706"/>
      <c r="C36" s="706"/>
      <c r="D36" s="694"/>
      <c r="E36" s="708"/>
      <c r="F36" s="708"/>
      <c r="G36" s="708"/>
      <c r="H36" s="626"/>
      <c r="I36" s="626"/>
      <c r="J36" s="626"/>
      <c r="K36" s="626"/>
      <c r="L36" s="626"/>
      <c r="M36" s="634"/>
      <c r="N36" s="634"/>
      <c r="O36" s="634"/>
      <c r="P36" s="681"/>
    </row>
    <row r="37" spans="1:16" ht="16.5" thickBot="1">
      <c r="A37" s="731" t="s">
        <v>220</v>
      </c>
      <c r="B37" s="738"/>
      <c r="C37" s="710" t="s">
        <v>142</v>
      </c>
      <c r="D37" s="720">
        <v>32</v>
      </c>
      <c r="E37" s="711"/>
      <c r="F37" s="711"/>
      <c r="G37" s="711"/>
      <c r="H37" s="712"/>
      <c r="I37" s="712"/>
      <c r="J37" s="712"/>
      <c r="K37" s="712"/>
      <c r="L37" s="712"/>
      <c r="M37" s="713"/>
      <c r="N37" s="713"/>
      <c r="O37" s="713"/>
      <c r="P37" s="681"/>
    </row>
    <row r="38" spans="1:15" ht="12.75">
      <c r="A38" s="356"/>
      <c r="M38" s="164"/>
      <c r="N38" s="148"/>
      <c r="O38" s="164"/>
    </row>
    <row r="39" spans="13:15" ht="12.75">
      <c r="M39" s="164"/>
      <c r="N39" s="148"/>
      <c r="O39" s="164"/>
    </row>
    <row r="40" spans="13:15" ht="12.75">
      <c r="M40" s="164"/>
      <c r="N40" s="148"/>
      <c r="O40" s="164"/>
    </row>
    <row r="41" spans="13:15" ht="12.75">
      <c r="M41" s="164"/>
      <c r="N41" s="148"/>
      <c r="O41" s="164"/>
    </row>
    <row r="42" spans="13:15" ht="12.75">
      <c r="M42" s="164"/>
      <c r="N42" s="148"/>
      <c r="O42" s="164"/>
    </row>
    <row r="43" spans="13:15" ht="12.75">
      <c r="M43" s="164"/>
      <c r="N43" s="148"/>
      <c r="O43" s="164"/>
    </row>
    <row r="44" spans="13:15" ht="12.75">
      <c r="M44" s="164"/>
      <c r="N44" s="148"/>
      <c r="O44" s="164"/>
    </row>
    <row r="45" spans="13:15" ht="12.75">
      <c r="M45" s="164"/>
      <c r="N45" s="148"/>
      <c r="O45" s="164"/>
    </row>
    <row r="46" spans="13:15" ht="12.75">
      <c r="M46" s="164"/>
      <c r="N46" s="148"/>
      <c r="O46" s="164"/>
    </row>
    <row r="47" spans="13:15" ht="12.75">
      <c r="M47" s="164"/>
      <c r="N47" s="148"/>
      <c r="O47" s="164"/>
    </row>
    <row r="48" spans="2:15" ht="12.75">
      <c r="B48" s="15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</row>
    <row r="49" spans="1:15" ht="12.75">
      <c r="A49" s="349" t="s">
        <v>456</v>
      </c>
      <c r="B49" s="250"/>
      <c r="C49" s="249"/>
      <c r="D49" s="150"/>
      <c r="E49" s="150"/>
      <c r="F49" s="150"/>
      <c r="G49" s="150"/>
      <c r="M49" s="1537" t="s">
        <v>549</v>
      </c>
      <c r="N49" s="1537"/>
      <c r="O49" s="1537"/>
    </row>
    <row r="50" spans="1:15" ht="12.75">
      <c r="A50" s="350" t="s">
        <v>292</v>
      </c>
      <c r="B50" s="252"/>
      <c r="C50" s="148"/>
      <c r="D50" s="150"/>
      <c r="E50" s="150"/>
      <c r="F50" s="150"/>
      <c r="G50" s="150"/>
      <c r="M50" s="1502" t="s">
        <v>293</v>
      </c>
      <c r="N50" s="1502"/>
      <c r="O50" s="1502"/>
    </row>
    <row r="51" ht="12.75">
      <c r="O51" s="356"/>
    </row>
  </sheetData>
  <sheetProtection password="CF7A" sheet="1" objects="1" scenarios="1"/>
  <mergeCells count="10">
    <mergeCell ref="E17:H17"/>
    <mergeCell ref="I17:L17"/>
    <mergeCell ref="F9:H9"/>
    <mergeCell ref="F11:H11"/>
    <mergeCell ref="M5:N5"/>
    <mergeCell ref="M49:O49"/>
    <mergeCell ref="L9:O9"/>
    <mergeCell ref="L11:O11"/>
    <mergeCell ref="M50:O50"/>
    <mergeCell ref="M20:M30"/>
  </mergeCells>
  <printOptions/>
  <pageMargins left="0.75" right="0.75" top="1" bottom="0.77" header="0.5" footer="0.5"/>
  <pageSetup fitToHeight="1" fitToWidth="1" horizontalDpi="600" verticalDpi="600" orientation="landscape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4"/>
  <sheetViews>
    <sheetView zoomScalePageLayoutView="0" workbookViewId="0" topLeftCell="A4">
      <selection activeCell="A26" sqref="A26:B29"/>
    </sheetView>
  </sheetViews>
  <sheetFormatPr defaultColWidth="9.140625" defaultRowHeight="12.75"/>
  <cols>
    <col min="1" max="1" width="62.28125" style="150" customWidth="1"/>
    <col min="2" max="2" width="17.7109375" style="150" customWidth="1"/>
    <col min="3" max="3" width="32.00390625" style="150" customWidth="1"/>
    <col min="4" max="16384" width="9.140625" style="150" customWidth="1"/>
  </cols>
  <sheetData>
    <row r="4" spans="1:3" ht="12.75">
      <c r="A4" s="149"/>
      <c r="C4" s="281"/>
    </row>
    <row r="5" spans="1:3" ht="15">
      <c r="A5" s="353" t="s">
        <v>457</v>
      </c>
      <c r="B5" s="650"/>
      <c r="C5" s="532"/>
    </row>
    <row r="6" spans="1:3" ht="15.75">
      <c r="A6" s="354" t="s">
        <v>314</v>
      </c>
      <c r="B6" s="652"/>
      <c r="C6" s="532"/>
    </row>
    <row r="7" spans="1:3" ht="15.75" thickBot="1">
      <c r="A7" s="353"/>
      <c r="B7" s="379"/>
      <c r="C7" s="356"/>
    </row>
    <row r="8" spans="1:3" ht="13.5" thickTop="1">
      <c r="A8" s="380"/>
      <c r="B8" s="381"/>
      <c r="C8" s="382"/>
    </row>
    <row r="9" spans="1:3" ht="15.75" thickBot="1">
      <c r="A9" s="319" t="s">
        <v>455</v>
      </c>
      <c r="B9" s="383"/>
      <c r="C9" s="147" t="str">
        <f>'Cover '!G5</f>
        <v>(enter name)</v>
      </c>
    </row>
    <row r="10" spans="1:3" ht="12.75">
      <c r="A10" s="165"/>
      <c r="B10" s="174"/>
      <c r="C10" s="166"/>
    </row>
    <row r="11" spans="1:3" ht="15.75" thickBot="1">
      <c r="A11" s="163" t="s">
        <v>213</v>
      </c>
      <c r="B11" s="174"/>
      <c r="C11" s="147" t="str">
        <f>'Cover '!G7</f>
        <v>(enter period)</v>
      </c>
    </row>
    <row r="12" spans="1:3" ht="15">
      <c r="A12" s="163"/>
      <c r="B12" s="174"/>
      <c r="C12" s="612"/>
    </row>
    <row r="13" spans="1:3" ht="15.75" thickBot="1">
      <c r="A13" s="319" t="s">
        <v>506</v>
      </c>
      <c r="B13" s="174"/>
      <c r="C13" s="612"/>
    </row>
    <row r="14" spans="1:3" ht="13.5" thickBot="1">
      <c r="A14" s="169"/>
      <c r="B14" s="171"/>
      <c r="C14" s="292"/>
    </row>
    <row r="15" spans="1:3" ht="13.5" thickTop="1">
      <c r="A15" s="164"/>
      <c r="B15" s="174"/>
      <c r="C15" s="175"/>
    </row>
    <row r="16" ht="13.5" thickBot="1">
      <c r="C16" s="334" t="s">
        <v>224</v>
      </c>
    </row>
    <row r="17" spans="1:4" ht="16.5" thickBot="1">
      <c r="A17" s="743"/>
      <c r="B17" s="732" t="s">
        <v>2</v>
      </c>
      <c r="C17" s="744" t="s">
        <v>443</v>
      </c>
      <c r="D17" s="681"/>
    </row>
    <row r="18" spans="1:4" ht="16.5" thickBot="1">
      <c r="A18" s="745"/>
      <c r="B18" s="715"/>
      <c r="C18" s="715">
        <v>7</v>
      </c>
      <c r="D18" s="681"/>
    </row>
    <row r="19" spans="1:4" ht="15.75">
      <c r="A19" s="746" t="s">
        <v>373</v>
      </c>
      <c r="B19" s="739"/>
      <c r="C19" s="740"/>
      <c r="D19" s="681"/>
    </row>
    <row r="20" spans="1:4" ht="15.75">
      <c r="A20" s="747" t="s">
        <v>38</v>
      </c>
      <c r="B20" s="663">
        <v>40</v>
      </c>
      <c r="C20" s="751" t="e">
        <f>'IFR 30.30'!H31</f>
        <v>#DIV/0!</v>
      </c>
      <c r="D20" s="681"/>
    </row>
    <row r="21" spans="1:4" ht="15.75">
      <c r="A21" s="748" t="s">
        <v>39</v>
      </c>
      <c r="B21" s="663">
        <v>41</v>
      </c>
      <c r="C21" s="751" t="e">
        <f>'IFR 30.40'!O31</f>
        <v>#DIV/0!</v>
      </c>
      <c r="D21" s="681"/>
    </row>
    <row r="22" spans="1:4" ht="15.75">
      <c r="A22" s="747" t="s">
        <v>153</v>
      </c>
      <c r="B22" s="663">
        <v>42</v>
      </c>
      <c r="C22" s="741"/>
      <c r="D22" s="681"/>
    </row>
    <row r="23" spans="1:4" ht="15.75">
      <c r="A23" s="746" t="s">
        <v>373</v>
      </c>
      <c r="B23" s="750"/>
      <c r="C23" s="742"/>
      <c r="D23" s="681"/>
    </row>
    <row r="24" spans="1:4" ht="16.5" thickBot="1">
      <c r="A24" s="749" t="s">
        <v>121</v>
      </c>
      <c r="B24" s="720">
        <v>45</v>
      </c>
      <c r="C24" s="752" t="e">
        <f>MAX(C20:C22)</f>
        <v>#DIV/0!</v>
      </c>
      <c r="D24" s="681"/>
    </row>
    <row r="25" ht="12.75">
      <c r="C25" s="164"/>
    </row>
    <row r="26" ht="12.75">
      <c r="C26" s="164"/>
    </row>
    <row r="27" ht="12.75">
      <c r="C27" s="164"/>
    </row>
    <row r="28" ht="12.75">
      <c r="C28" s="164"/>
    </row>
    <row r="29" ht="12.75">
      <c r="C29" s="164"/>
    </row>
    <row r="30" ht="12.75">
      <c r="C30" s="164"/>
    </row>
    <row r="31" ht="12.75">
      <c r="C31" s="164"/>
    </row>
    <row r="32" spans="2:3" ht="12.75">
      <c r="B32" s="151"/>
      <c r="C32" s="191"/>
    </row>
    <row r="33" spans="1:3" ht="12.75">
      <c r="A33" s="349" t="s">
        <v>456</v>
      </c>
      <c r="B33" s="250"/>
      <c r="C33" s="753" t="s">
        <v>669</v>
      </c>
    </row>
    <row r="34" spans="1:3" ht="12.75">
      <c r="A34" s="350" t="s">
        <v>266</v>
      </c>
      <c r="B34" s="252"/>
      <c r="C34" s="488" t="s">
        <v>295</v>
      </c>
    </row>
  </sheetData>
  <sheetProtection password="CF7A" sheet="1" objects="1" scenarios="1"/>
  <printOptions/>
  <pageMargins left="0.75" right="0.75" top="1" bottom="0.77" header="0.5" footer="0.5"/>
  <pageSetup fitToHeight="1" fitToWidth="1" horizontalDpi="600" verticalDpi="600" orientation="landscape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2"/>
  <sheetViews>
    <sheetView zoomScalePageLayoutView="0" workbookViewId="0" topLeftCell="A22">
      <selection activeCell="J31" sqref="J31"/>
    </sheetView>
  </sheetViews>
  <sheetFormatPr defaultColWidth="9.140625" defaultRowHeight="12.75"/>
  <cols>
    <col min="1" max="1" width="27.7109375" style="150" customWidth="1"/>
    <col min="2" max="2" width="23.7109375" style="150" customWidth="1"/>
    <col min="3" max="3" width="5.57421875" style="150" customWidth="1"/>
    <col min="4" max="10" width="12.7109375" style="150" customWidth="1"/>
    <col min="11" max="16384" width="9.140625" style="150" customWidth="1"/>
  </cols>
  <sheetData>
    <row r="1" ht="12.75"/>
    <row r="2" ht="12.75"/>
    <row r="3" ht="12.75"/>
    <row r="4" spans="1:10" ht="15">
      <c r="A4" s="353" t="s">
        <v>457</v>
      </c>
      <c r="B4" s="650"/>
      <c r="C4" s="356"/>
      <c r="D4" s="377"/>
      <c r="E4" s="356"/>
      <c r="F4" s="356"/>
      <c r="G4" s="356"/>
      <c r="H4" s="356"/>
      <c r="I4" s="771"/>
      <c r="J4" s="356"/>
    </row>
    <row r="5" spans="1:10" ht="15.75">
      <c r="A5" s="354" t="s">
        <v>509</v>
      </c>
      <c r="B5" s="652"/>
      <c r="C5" s="378"/>
      <c r="D5" s="377"/>
      <c r="E5" s="356"/>
      <c r="F5" s="356"/>
      <c r="G5" s="356"/>
      <c r="H5" s="356"/>
      <c r="I5" s="771"/>
      <c r="J5" s="356"/>
    </row>
    <row r="6" spans="1:10" ht="15.75" thickBot="1">
      <c r="A6" s="353"/>
      <c r="B6" s="379"/>
      <c r="C6" s="356"/>
      <c r="D6" s="377"/>
      <c r="E6" s="772"/>
      <c r="F6" s="356"/>
      <c r="G6" s="356"/>
      <c r="H6" s="356"/>
      <c r="I6" s="771"/>
      <c r="J6" s="356"/>
    </row>
    <row r="7" spans="1:10" ht="13.5" thickTop="1">
      <c r="A7" s="380"/>
      <c r="B7" s="773"/>
      <c r="C7" s="773"/>
      <c r="D7" s="773"/>
      <c r="E7" s="773"/>
      <c r="F7" s="773"/>
      <c r="G7" s="773"/>
      <c r="H7" s="773"/>
      <c r="I7" s="773"/>
      <c r="J7" s="535"/>
    </row>
    <row r="8" spans="1:10" ht="15.75" thickBot="1">
      <c r="A8" s="319" t="s">
        <v>427</v>
      </c>
      <c r="B8" s="774"/>
      <c r="C8" s="774"/>
      <c r="D8" s="774"/>
      <c r="E8" s="774"/>
      <c r="F8" s="774"/>
      <c r="G8" s="1549" t="str">
        <f>'Cover '!G5</f>
        <v>(enter name)</v>
      </c>
      <c r="H8" s="1549"/>
      <c r="I8" s="1549"/>
      <c r="J8" s="1550"/>
    </row>
    <row r="9" spans="1:10" ht="12.75">
      <c r="A9" s="165"/>
      <c r="B9" s="164"/>
      <c r="C9" s="754"/>
      <c r="D9" s="164"/>
      <c r="E9" s="754"/>
      <c r="F9" s="164"/>
      <c r="J9" s="168"/>
    </row>
    <row r="10" spans="1:10" ht="15.75" thickBot="1">
      <c r="A10" s="163" t="s">
        <v>217</v>
      </c>
      <c r="B10" s="754"/>
      <c r="C10" s="754"/>
      <c r="D10" s="754"/>
      <c r="E10" s="754"/>
      <c r="F10" s="754"/>
      <c r="G10" s="1549" t="str">
        <f>'Cover '!G7</f>
        <v>(enter period)</v>
      </c>
      <c r="H10" s="1549"/>
      <c r="I10" s="1549"/>
      <c r="J10" s="1550"/>
    </row>
    <row r="11" spans="1:10" ht="15">
      <c r="A11" s="163"/>
      <c r="B11" s="754"/>
      <c r="C11" s="754"/>
      <c r="D11" s="754"/>
      <c r="E11" s="754"/>
      <c r="F11" s="754"/>
      <c r="G11" s="755"/>
      <c r="H11" s="755"/>
      <c r="I11" s="755"/>
      <c r="J11" s="756"/>
    </row>
    <row r="12" spans="1:10" ht="15.75" thickBot="1">
      <c r="A12" s="319" t="s">
        <v>510</v>
      </c>
      <c r="B12" s="754"/>
      <c r="C12" s="754"/>
      <c r="D12" s="754"/>
      <c r="E12" s="754"/>
      <c r="F12" s="754"/>
      <c r="G12" s="757"/>
      <c r="H12" s="757"/>
      <c r="I12" s="757"/>
      <c r="J12" s="756"/>
    </row>
    <row r="13" spans="1:10" ht="13.5" thickBot="1">
      <c r="A13" s="169"/>
      <c r="B13" s="172"/>
      <c r="C13" s="758"/>
      <c r="D13" s="758"/>
      <c r="E13" s="758"/>
      <c r="F13" s="758"/>
      <c r="G13" s="758"/>
      <c r="H13" s="758"/>
      <c r="I13" s="758"/>
      <c r="J13" s="293"/>
    </row>
    <row r="14" spans="1:10" ht="13.5" thickTop="1">
      <c r="A14" s="164"/>
      <c r="B14" s="175"/>
      <c r="C14" s="754"/>
      <c r="D14" s="754"/>
      <c r="E14" s="754"/>
      <c r="F14" s="754"/>
      <c r="G14" s="754"/>
      <c r="H14" s="754"/>
      <c r="I14" s="754"/>
      <c r="J14" s="175"/>
    </row>
    <row r="15" spans="3:10" ht="15.75" thickBot="1">
      <c r="C15" s="280"/>
      <c r="J15" s="176" t="s">
        <v>224</v>
      </c>
    </row>
    <row r="16" spans="1:10" ht="72">
      <c r="A16" s="775" t="s">
        <v>508</v>
      </c>
      <c r="B16" s="776"/>
      <c r="C16" s="592"/>
      <c r="D16" s="801" t="s">
        <v>154</v>
      </c>
      <c r="E16" s="802" t="s">
        <v>114</v>
      </c>
      <c r="F16" s="802" t="s">
        <v>115</v>
      </c>
      <c r="G16" s="803" t="s">
        <v>133</v>
      </c>
      <c r="H16" s="804"/>
      <c r="I16" s="802" t="s">
        <v>134</v>
      </c>
      <c r="J16" s="805"/>
    </row>
    <row r="17" spans="1:10" ht="15">
      <c r="A17" s="777"/>
      <c r="B17" s="778"/>
      <c r="C17" s="779"/>
      <c r="D17" s="806">
        <v>1</v>
      </c>
      <c r="E17" s="807">
        <v>2</v>
      </c>
      <c r="F17" s="807">
        <v>3</v>
      </c>
      <c r="G17" s="807">
        <v>4</v>
      </c>
      <c r="H17" s="808">
        <v>5</v>
      </c>
      <c r="I17" s="1551">
        <v>6</v>
      </c>
      <c r="J17" s="1552"/>
    </row>
    <row r="18" spans="1:10" ht="15.75" thickBot="1">
      <c r="A18" s="780" t="s">
        <v>155</v>
      </c>
      <c r="B18" s="781"/>
      <c r="C18" s="597"/>
      <c r="D18" s="809"/>
      <c r="E18" s="810"/>
      <c r="F18" s="810"/>
      <c r="G18" s="811"/>
      <c r="H18" s="812"/>
      <c r="I18" s="1553"/>
      <c r="J18" s="1554"/>
    </row>
    <row r="19" spans="1:10" ht="15" customHeight="1">
      <c r="A19" s="278" t="s">
        <v>159</v>
      </c>
      <c r="B19" s="782" t="s">
        <v>361</v>
      </c>
      <c r="C19" s="783"/>
      <c r="D19" s="813">
        <v>0.02</v>
      </c>
      <c r="E19" s="814">
        <v>0.02</v>
      </c>
      <c r="F19" s="814">
        <v>0.005</v>
      </c>
      <c r="G19" s="814">
        <v>0.02</v>
      </c>
      <c r="H19" s="815">
        <v>0.005</v>
      </c>
      <c r="I19" s="1561" t="s">
        <v>437</v>
      </c>
      <c r="J19" s="1562"/>
    </row>
    <row r="20" spans="1:10" ht="15" customHeight="1" thickBot="1">
      <c r="A20" s="784" t="s">
        <v>364</v>
      </c>
      <c r="B20" s="785" t="s">
        <v>42</v>
      </c>
      <c r="C20" s="786"/>
      <c r="D20" s="816">
        <v>0.04</v>
      </c>
      <c r="E20" s="817">
        <v>0.04</v>
      </c>
      <c r="F20" s="817">
        <v>0.01</v>
      </c>
      <c r="G20" s="817">
        <v>0.04</v>
      </c>
      <c r="H20" s="818">
        <v>0.01</v>
      </c>
      <c r="I20" s="1563"/>
      <c r="J20" s="1564"/>
    </row>
    <row r="21" spans="1:10" ht="24.75" customHeight="1">
      <c r="A21" s="787" t="s">
        <v>135</v>
      </c>
      <c r="B21" s="788" t="s">
        <v>136</v>
      </c>
      <c r="C21" s="789">
        <v>11</v>
      </c>
      <c r="D21" s="760"/>
      <c r="E21" s="761"/>
      <c r="F21" s="761"/>
      <c r="G21" s="761"/>
      <c r="H21" s="762"/>
      <c r="I21" s="1555"/>
      <c r="J21" s="1556"/>
    </row>
    <row r="22" spans="1:10" ht="24.75" customHeight="1">
      <c r="A22" s="787" t="s">
        <v>137</v>
      </c>
      <c r="B22" s="790" t="s">
        <v>138</v>
      </c>
      <c r="C22" s="791">
        <v>12</v>
      </c>
      <c r="D22" s="763"/>
      <c r="E22" s="764"/>
      <c r="F22" s="764"/>
      <c r="G22" s="764"/>
      <c r="H22" s="765"/>
      <c r="I22" s="1565"/>
      <c r="J22" s="1566"/>
    </row>
    <row r="23" spans="1:10" ht="24.75" customHeight="1">
      <c r="A23" s="792"/>
      <c r="B23" s="793" t="s">
        <v>139</v>
      </c>
      <c r="C23" s="791">
        <v>13</v>
      </c>
      <c r="D23" s="763"/>
      <c r="E23" s="764"/>
      <c r="F23" s="764"/>
      <c r="G23" s="764"/>
      <c r="H23" s="765"/>
      <c r="I23" s="1565"/>
      <c r="J23" s="1566"/>
    </row>
    <row r="24" spans="1:10" ht="24.75" customHeight="1">
      <c r="A24" s="794" t="s">
        <v>140</v>
      </c>
      <c r="B24" s="795" t="s">
        <v>136</v>
      </c>
      <c r="C24" s="791">
        <v>14</v>
      </c>
      <c r="D24" s="763"/>
      <c r="E24" s="764"/>
      <c r="F24" s="764"/>
      <c r="G24" s="764"/>
      <c r="H24" s="765"/>
      <c r="I24" s="1565"/>
      <c r="J24" s="1566"/>
    </row>
    <row r="25" spans="1:10" ht="24.75" customHeight="1">
      <c r="A25" s="787" t="s">
        <v>137</v>
      </c>
      <c r="B25" s="795" t="s">
        <v>138</v>
      </c>
      <c r="C25" s="791">
        <v>15</v>
      </c>
      <c r="D25" s="763"/>
      <c r="E25" s="764"/>
      <c r="F25" s="764"/>
      <c r="G25" s="764"/>
      <c r="H25" s="765"/>
      <c r="I25" s="1565"/>
      <c r="J25" s="1566"/>
    </row>
    <row r="26" spans="1:10" ht="24.75" customHeight="1">
      <c r="A26" s="792"/>
      <c r="B26" s="795" t="s">
        <v>139</v>
      </c>
      <c r="C26" s="791">
        <v>16</v>
      </c>
      <c r="D26" s="763"/>
      <c r="E26" s="764"/>
      <c r="F26" s="764"/>
      <c r="G26" s="764"/>
      <c r="H26" s="765"/>
      <c r="I26" s="1565"/>
      <c r="J26" s="1566"/>
    </row>
    <row r="27" spans="1:10" ht="24.75" customHeight="1">
      <c r="A27" s="1545" t="s">
        <v>362</v>
      </c>
      <c r="B27" s="1546"/>
      <c r="C27" s="791">
        <v>17</v>
      </c>
      <c r="D27" s="763"/>
      <c r="E27" s="766"/>
      <c r="F27" s="766"/>
      <c r="G27" s="766"/>
      <c r="H27" s="767"/>
      <c r="I27" s="1557"/>
      <c r="J27" s="1558"/>
    </row>
    <row r="28" spans="1:10" ht="24.75" customHeight="1">
      <c r="A28" s="1545" t="s">
        <v>363</v>
      </c>
      <c r="B28" s="1546"/>
      <c r="C28" s="791">
        <v>18</v>
      </c>
      <c r="D28" s="763"/>
      <c r="E28" s="766"/>
      <c r="F28" s="766"/>
      <c r="G28" s="766"/>
      <c r="H28" s="767"/>
      <c r="I28" s="1557"/>
      <c r="J28" s="1558"/>
    </row>
    <row r="29" spans="1:10" ht="24.75" customHeight="1" thickBot="1">
      <c r="A29" s="1547" t="s">
        <v>368</v>
      </c>
      <c r="B29" s="1548"/>
      <c r="C29" s="796">
        <v>19</v>
      </c>
      <c r="D29" s="819">
        <f aca="true" t="shared" si="0" ref="D29:I29">IF(D27&gt;D28,D27,D28)</f>
        <v>0</v>
      </c>
      <c r="E29" s="819">
        <f t="shared" si="0"/>
        <v>0</v>
      </c>
      <c r="F29" s="819">
        <f t="shared" si="0"/>
        <v>0</v>
      </c>
      <c r="G29" s="819">
        <f t="shared" si="0"/>
        <v>0</v>
      </c>
      <c r="H29" s="819">
        <f t="shared" si="0"/>
        <v>0</v>
      </c>
      <c r="I29" s="1559">
        <f t="shared" si="0"/>
        <v>0</v>
      </c>
      <c r="J29" s="1560"/>
    </row>
    <row r="30" spans="1:10" ht="15">
      <c r="A30" s="797"/>
      <c r="B30" s="798"/>
      <c r="C30" s="597"/>
      <c r="D30" s="770"/>
      <c r="E30" s="770"/>
      <c r="F30" s="770"/>
      <c r="G30" s="770"/>
      <c r="H30" s="770"/>
      <c r="I30" s="770"/>
      <c r="J30" s="770"/>
    </row>
    <row r="31" spans="1:10" ht="12.75">
      <c r="A31" s="349" t="s">
        <v>456</v>
      </c>
      <c r="B31" s="349"/>
      <c r="C31" s="799"/>
      <c r="D31" s="207"/>
      <c r="E31" s="207"/>
      <c r="F31" s="207"/>
      <c r="G31" s="207"/>
      <c r="H31" s="207"/>
      <c r="I31" s="207"/>
      <c r="J31" s="671" t="s">
        <v>551</v>
      </c>
    </row>
    <row r="32" spans="1:10" ht="12.75">
      <c r="A32" s="350" t="s">
        <v>296</v>
      </c>
      <c r="B32" s="800"/>
      <c r="C32" s="356"/>
      <c r="J32" s="488" t="s">
        <v>297</v>
      </c>
    </row>
  </sheetData>
  <sheetProtection password="CF7A" sheet="1" objects="1" scenarios="1"/>
  <mergeCells count="18">
    <mergeCell ref="I24:J24"/>
    <mergeCell ref="I25:J25"/>
    <mergeCell ref="A28:B28"/>
    <mergeCell ref="A29:B29"/>
    <mergeCell ref="G8:J8"/>
    <mergeCell ref="G10:J10"/>
    <mergeCell ref="A27:B27"/>
    <mergeCell ref="I17:J17"/>
    <mergeCell ref="I18:J18"/>
    <mergeCell ref="I21:J21"/>
    <mergeCell ref="I28:J28"/>
    <mergeCell ref="I29:J29"/>
    <mergeCell ref="I19:J19"/>
    <mergeCell ref="I20:J20"/>
    <mergeCell ref="I26:J26"/>
    <mergeCell ref="I27:J27"/>
    <mergeCell ref="I22:J22"/>
    <mergeCell ref="I23:J23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2"/>
  <sheetViews>
    <sheetView zoomScalePageLayoutView="0" workbookViewId="0" topLeftCell="A16">
      <selection activeCell="J34" sqref="J34"/>
    </sheetView>
  </sheetViews>
  <sheetFormatPr defaultColWidth="9.140625" defaultRowHeight="12.75"/>
  <cols>
    <col min="1" max="1" width="27.7109375" style="150" customWidth="1"/>
    <col min="2" max="2" width="23.7109375" style="150" customWidth="1"/>
    <col min="3" max="3" width="5.57421875" style="150" customWidth="1"/>
    <col min="4" max="9" width="12.7109375" style="150" customWidth="1"/>
    <col min="10" max="16384" width="9.140625" style="150" customWidth="1"/>
  </cols>
  <sheetData>
    <row r="1" ht="12.75"/>
    <row r="2" ht="12.75"/>
    <row r="3" ht="12.75"/>
    <row r="4" spans="1:9" ht="15">
      <c r="A4" s="353" t="s">
        <v>457</v>
      </c>
      <c r="B4" s="650"/>
      <c r="C4" s="356"/>
      <c r="D4" s="377"/>
      <c r="E4" s="356"/>
      <c r="F4" s="356"/>
      <c r="G4" s="356"/>
      <c r="H4" s="356"/>
      <c r="I4" s="771"/>
    </row>
    <row r="5" spans="1:9" ht="15.75">
      <c r="A5" s="354" t="s">
        <v>509</v>
      </c>
      <c r="B5" s="652"/>
      <c r="C5" s="378"/>
      <c r="D5" s="377"/>
      <c r="E5" s="356"/>
      <c r="F5" s="356"/>
      <c r="G5" s="356"/>
      <c r="H5" s="356"/>
      <c r="I5" s="771"/>
    </row>
    <row r="6" spans="1:9" ht="15.75" thickBot="1">
      <c r="A6" s="353"/>
      <c r="B6" s="379"/>
      <c r="C6" s="356"/>
      <c r="D6" s="377"/>
      <c r="E6" s="772"/>
      <c r="F6" s="356"/>
      <c r="G6" s="356"/>
      <c r="H6" s="356"/>
      <c r="I6" s="771"/>
    </row>
    <row r="7" spans="1:9" ht="13.5" thickTop="1">
      <c r="A7" s="380"/>
      <c r="B7" s="773"/>
      <c r="C7" s="773"/>
      <c r="D7" s="773"/>
      <c r="E7" s="773"/>
      <c r="F7" s="773"/>
      <c r="G7" s="773"/>
      <c r="H7" s="773"/>
      <c r="I7" s="1215"/>
    </row>
    <row r="8" spans="1:9" ht="15.75" thickBot="1">
      <c r="A8" s="319" t="s">
        <v>427</v>
      </c>
      <c r="B8" s="774"/>
      <c r="C8" s="774"/>
      <c r="D8" s="774"/>
      <c r="E8" s="774"/>
      <c r="F8" s="774"/>
      <c r="G8" s="1549" t="str">
        <f>'Cover '!G5</f>
        <v>(enter name)</v>
      </c>
      <c r="H8" s="1549"/>
      <c r="I8" s="1550"/>
    </row>
    <row r="9" spans="1:9" ht="12.75">
      <c r="A9" s="165"/>
      <c r="B9" s="164"/>
      <c r="C9" s="754"/>
      <c r="D9" s="164"/>
      <c r="E9" s="754"/>
      <c r="F9" s="164"/>
      <c r="G9" s="164"/>
      <c r="H9" s="164"/>
      <c r="I9" s="358"/>
    </row>
    <row r="10" spans="1:9" ht="15.75" thickBot="1">
      <c r="A10" s="163" t="s">
        <v>217</v>
      </c>
      <c r="B10" s="754"/>
      <c r="C10" s="754"/>
      <c r="D10" s="754"/>
      <c r="E10" s="754"/>
      <c r="F10" s="754"/>
      <c r="G10" s="1549" t="str">
        <f>'Cover '!G7</f>
        <v>(enter period)</v>
      </c>
      <c r="H10" s="1549"/>
      <c r="I10" s="1550"/>
    </row>
    <row r="11" spans="1:9" ht="15">
      <c r="A11" s="163"/>
      <c r="B11" s="754"/>
      <c r="C11" s="754"/>
      <c r="D11" s="754"/>
      <c r="E11" s="754"/>
      <c r="F11" s="754"/>
      <c r="G11" s="755"/>
      <c r="H11" s="755"/>
      <c r="I11" s="756"/>
    </row>
    <row r="12" spans="1:9" ht="15.75" thickBot="1">
      <c r="A12" s="319" t="s">
        <v>510</v>
      </c>
      <c r="B12" s="754"/>
      <c r="C12" s="754"/>
      <c r="D12" s="754"/>
      <c r="E12" s="754"/>
      <c r="F12" s="754"/>
      <c r="G12" s="757"/>
      <c r="H12" s="757"/>
      <c r="I12" s="1216"/>
    </row>
    <row r="13" spans="1:9" ht="13.5" thickBot="1">
      <c r="A13" s="169"/>
      <c r="B13" s="172"/>
      <c r="C13" s="758"/>
      <c r="D13" s="758"/>
      <c r="E13" s="758"/>
      <c r="F13" s="758"/>
      <c r="G13" s="758"/>
      <c r="H13" s="758"/>
      <c r="I13" s="1217"/>
    </row>
    <row r="14" spans="1:9" ht="13.5" thickTop="1">
      <c r="A14" s="164"/>
      <c r="B14" s="175"/>
      <c r="C14" s="754"/>
      <c r="D14" s="754"/>
      <c r="E14" s="754"/>
      <c r="F14" s="754"/>
      <c r="G14" s="754"/>
      <c r="H14" s="754"/>
      <c r="I14" s="754"/>
    </row>
    <row r="15" spans="3:9" ht="15.75" thickBot="1">
      <c r="C15" s="280"/>
      <c r="H15" s="150" t="s">
        <v>672</v>
      </c>
      <c r="I15" s="356"/>
    </row>
    <row r="16" spans="1:9" ht="72">
      <c r="A16" s="775" t="s">
        <v>508</v>
      </c>
      <c r="B16" s="776"/>
      <c r="C16" s="592"/>
      <c r="D16" s="801" t="s">
        <v>154</v>
      </c>
      <c r="E16" s="802" t="s">
        <v>114</v>
      </c>
      <c r="F16" s="802" t="s">
        <v>115</v>
      </c>
      <c r="G16" s="803" t="s">
        <v>133</v>
      </c>
      <c r="H16" s="833"/>
      <c r="I16" s="1207" t="s">
        <v>134</v>
      </c>
    </row>
    <row r="17" spans="1:9" ht="15" customHeight="1">
      <c r="A17" s="777"/>
      <c r="B17" s="778"/>
      <c r="C17" s="759"/>
      <c r="D17" s="806">
        <v>1</v>
      </c>
      <c r="E17" s="807">
        <v>2</v>
      </c>
      <c r="F17" s="807">
        <v>3</v>
      </c>
      <c r="G17" s="807">
        <v>4</v>
      </c>
      <c r="H17" s="808">
        <v>5</v>
      </c>
      <c r="I17" s="1208">
        <v>6</v>
      </c>
    </row>
    <row r="18" spans="1:9" ht="15.75" thickBot="1">
      <c r="A18" s="780" t="s">
        <v>156</v>
      </c>
      <c r="B18" s="781"/>
      <c r="C18" s="597"/>
      <c r="D18" s="820"/>
      <c r="E18" s="821"/>
      <c r="F18" s="821"/>
      <c r="G18" s="821"/>
      <c r="H18" s="822"/>
      <c r="I18" s="1209"/>
    </row>
    <row r="19" spans="1:9" ht="15" customHeight="1">
      <c r="A19" s="278" t="s">
        <v>406</v>
      </c>
      <c r="B19" s="782" t="s">
        <v>361</v>
      </c>
      <c r="C19" s="783"/>
      <c r="D19" s="813">
        <v>0.0015</v>
      </c>
      <c r="E19" s="814">
        <v>0.0015</v>
      </c>
      <c r="F19" s="814">
        <v>0.0015</v>
      </c>
      <c r="G19" s="814">
        <v>0.0015</v>
      </c>
      <c r="H19" s="815">
        <v>0.0015</v>
      </c>
      <c r="I19" s="1570" t="s">
        <v>160</v>
      </c>
    </row>
    <row r="20" spans="1:9" ht="15.75" thickBot="1">
      <c r="A20" s="784" t="s">
        <v>407</v>
      </c>
      <c r="B20" s="785" t="s">
        <v>42</v>
      </c>
      <c r="C20" s="786"/>
      <c r="D20" s="816">
        <v>0.003</v>
      </c>
      <c r="E20" s="817">
        <v>0.003</v>
      </c>
      <c r="F20" s="817">
        <v>0.003</v>
      </c>
      <c r="G20" s="817">
        <v>0.003</v>
      </c>
      <c r="H20" s="818">
        <v>0.003</v>
      </c>
      <c r="I20" s="1571"/>
    </row>
    <row r="21" spans="1:9" ht="24.75" customHeight="1">
      <c r="A21" s="1568" t="s">
        <v>157</v>
      </c>
      <c r="B21" s="1569"/>
      <c r="C21" s="789">
        <v>21</v>
      </c>
      <c r="D21" s="823"/>
      <c r="E21" s="824"/>
      <c r="F21" s="824"/>
      <c r="G21" s="824"/>
      <c r="H21" s="825"/>
      <c r="I21" s="1210">
        <f>SUM(D21:H21)</f>
        <v>0</v>
      </c>
    </row>
    <row r="22" spans="1:9" ht="24.75" customHeight="1">
      <c r="A22" s="1545" t="s">
        <v>158</v>
      </c>
      <c r="B22" s="1546"/>
      <c r="C22" s="791">
        <v>22</v>
      </c>
      <c r="D22" s="826"/>
      <c r="E22" s="827"/>
      <c r="F22" s="827"/>
      <c r="G22" s="827"/>
      <c r="H22" s="828"/>
      <c r="I22" s="1211">
        <f>SUM(D22:H22)</f>
        <v>0</v>
      </c>
    </row>
    <row r="23" spans="1:9" ht="24.75" customHeight="1">
      <c r="A23" s="1545" t="s">
        <v>369</v>
      </c>
      <c r="B23" s="1546"/>
      <c r="C23" s="791">
        <v>23</v>
      </c>
      <c r="D23" s="834">
        <f aca="true" t="shared" si="0" ref="D23:H24">D19*D21</f>
        <v>0</v>
      </c>
      <c r="E23" s="834">
        <f t="shared" si="0"/>
        <v>0</v>
      </c>
      <c r="F23" s="834">
        <f t="shared" si="0"/>
        <v>0</v>
      </c>
      <c r="G23" s="834">
        <f t="shared" si="0"/>
        <v>0</v>
      </c>
      <c r="H23" s="834">
        <f t="shared" si="0"/>
        <v>0</v>
      </c>
      <c r="I23" s="1211">
        <f>SUM(D23:H23)</f>
        <v>0</v>
      </c>
    </row>
    <row r="24" spans="1:9" ht="24.75" customHeight="1">
      <c r="A24" s="1545" t="s">
        <v>370</v>
      </c>
      <c r="B24" s="1546"/>
      <c r="C24" s="791">
        <v>24</v>
      </c>
      <c r="D24" s="834">
        <f t="shared" si="0"/>
        <v>0</v>
      </c>
      <c r="E24" s="834">
        <f t="shared" si="0"/>
        <v>0</v>
      </c>
      <c r="F24" s="834">
        <f t="shared" si="0"/>
        <v>0</v>
      </c>
      <c r="G24" s="834">
        <f t="shared" si="0"/>
        <v>0</v>
      </c>
      <c r="H24" s="834">
        <f t="shared" si="0"/>
        <v>0</v>
      </c>
      <c r="I24" s="1211">
        <f>SUM(D24:H24)</f>
        <v>0</v>
      </c>
    </row>
    <row r="25" spans="1:9" ht="24.75" customHeight="1" thickBot="1">
      <c r="A25" s="1545" t="s">
        <v>404</v>
      </c>
      <c r="B25" s="1546"/>
      <c r="C25" s="791">
        <v>29</v>
      </c>
      <c r="D25" s="834">
        <f aca="true" t="shared" si="1" ref="D25:I25">IF(D23&gt;D24,D23,D24)</f>
        <v>0</v>
      </c>
      <c r="E25" s="834">
        <f t="shared" si="1"/>
        <v>0</v>
      </c>
      <c r="F25" s="834">
        <f t="shared" si="1"/>
        <v>0</v>
      </c>
      <c r="G25" s="834">
        <f t="shared" si="1"/>
        <v>0</v>
      </c>
      <c r="H25" s="834">
        <f t="shared" si="1"/>
        <v>0</v>
      </c>
      <c r="I25" s="1212">
        <f t="shared" si="1"/>
        <v>0</v>
      </c>
    </row>
    <row r="26" spans="1:9" ht="15" customHeight="1" thickBot="1">
      <c r="A26" s="829"/>
      <c r="B26" s="830"/>
      <c r="C26" s="831"/>
      <c r="D26" s="832"/>
      <c r="E26" s="832"/>
      <c r="F26" s="832"/>
      <c r="G26" s="832"/>
      <c r="H26" s="832"/>
      <c r="I26" s="1213"/>
    </row>
    <row r="27" spans="1:9" ht="24.75" customHeight="1">
      <c r="A27" s="1568" t="s">
        <v>299</v>
      </c>
      <c r="B27" s="1569"/>
      <c r="C27" s="791">
        <v>39</v>
      </c>
      <c r="D27" s="837">
        <f>'IFR 30.60'!D29+'IFR 30.61'!D25</f>
        <v>0</v>
      </c>
      <c r="E27" s="837">
        <f>'IFR 30.60'!E29+'IFR 30.61'!E25</f>
        <v>0</v>
      </c>
      <c r="F27" s="837">
        <f>'IFR 30.60'!F29+'IFR 30.61'!F25</f>
        <v>0</v>
      </c>
      <c r="G27" s="837">
        <f>'IFR 30.60'!G29+'IFR 30.61'!G25</f>
        <v>0</v>
      </c>
      <c r="H27" s="837">
        <f>'IFR 30.60'!H29+'IFR 30.61'!H25</f>
        <v>0</v>
      </c>
      <c r="I27" s="1210">
        <f>'IFR 30.60'!I29+'IFR 30.61'!I25</f>
        <v>0</v>
      </c>
    </row>
    <row r="28" spans="1:9" ht="24.75" customHeight="1">
      <c r="A28" s="835" t="s">
        <v>552</v>
      </c>
      <c r="B28" s="836"/>
      <c r="C28" s="791">
        <v>41</v>
      </c>
      <c r="D28" s="838"/>
      <c r="E28" s="839"/>
      <c r="F28" s="839"/>
      <c r="G28" s="839"/>
      <c r="H28" s="841"/>
      <c r="I28" s="1211">
        <v>400</v>
      </c>
    </row>
    <row r="29" spans="1:9" ht="24.75" customHeight="1" thickBot="1">
      <c r="A29" s="1547" t="s">
        <v>405</v>
      </c>
      <c r="B29" s="1548"/>
      <c r="C29" s="796">
        <v>49</v>
      </c>
      <c r="D29" s="840">
        <f aca="true" t="shared" si="2" ref="D29:I29">IF(D27&gt;D28,D27,D28)</f>
        <v>0</v>
      </c>
      <c r="E29" s="840">
        <f t="shared" si="2"/>
        <v>0</v>
      </c>
      <c r="F29" s="840">
        <f t="shared" si="2"/>
        <v>0</v>
      </c>
      <c r="G29" s="840">
        <f t="shared" si="2"/>
        <v>0</v>
      </c>
      <c r="H29" s="840">
        <f t="shared" si="2"/>
        <v>0</v>
      </c>
      <c r="I29" s="1214">
        <f t="shared" si="2"/>
        <v>400</v>
      </c>
    </row>
    <row r="30" spans="1:9" ht="15">
      <c r="A30" s="768"/>
      <c r="B30" s="769"/>
      <c r="C30" s="417"/>
      <c r="D30" s="770"/>
      <c r="E30" s="770"/>
      <c r="F30" s="770"/>
      <c r="G30" s="770"/>
      <c r="H30" s="770"/>
      <c r="I30" s="770"/>
    </row>
    <row r="31" spans="1:9" ht="12.75">
      <c r="A31" s="349" t="s">
        <v>490</v>
      </c>
      <c r="B31" s="248"/>
      <c r="C31" s="207"/>
      <c r="D31" s="207"/>
      <c r="E31" s="207"/>
      <c r="F31" s="207"/>
      <c r="G31" s="207"/>
      <c r="H31" s="207"/>
      <c r="I31" s="1342" t="s">
        <v>669</v>
      </c>
    </row>
    <row r="32" spans="1:9" ht="12.75">
      <c r="A32" s="350" t="s">
        <v>298</v>
      </c>
      <c r="B32" s="252"/>
      <c r="H32" s="1567" t="s">
        <v>705</v>
      </c>
      <c r="I32" s="1567"/>
    </row>
  </sheetData>
  <sheetProtection password="CF7A" sheet="1" objects="1" scenarios="1"/>
  <mergeCells count="11">
    <mergeCell ref="G8:I8"/>
    <mergeCell ref="G10:I10"/>
    <mergeCell ref="I19:I20"/>
    <mergeCell ref="A22:B22"/>
    <mergeCell ref="A21:B21"/>
    <mergeCell ref="H32:I32"/>
    <mergeCell ref="A29:B29"/>
    <mergeCell ref="A23:B23"/>
    <mergeCell ref="A24:B24"/>
    <mergeCell ref="A25:B25"/>
    <mergeCell ref="A27:B27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4"/>
  <sheetViews>
    <sheetView zoomScalePageLayoutView="0" workbookViewId="0" topLeftCell="A100">
      <selection activeCell="J42" sqref="J42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9.7109375" style="1" customWidth="1"/>
    <col min="7" max="8" width="11.7109375" style="1" customWidth="1"/>
    <col min="9" max="16384" width="9.140625" style="1" customWidth="1"/>
  </cols>
  <sheetData>
    <row r="1" ht="12.75">
      <c r="A1" s="1" t="s">
        <v>118</v>
      </c>
    </row>
    <row r="2" ht="12.75"/>
    <row r="3" ht="12.75"/>
    <row r="4" ht="12.75"/>
    <row r="5" spans="1:8" ht="22.5" customHeight="1">
      <c r="A5" s="1441" t="s">
        <v>457</v>
      </c>
      <c r="B5" s="1442"/>
      <c r="C5" s="1442"/>
      <c r="D5" s="1442"/>
      <c r="E5" s="1442"/>
      <c r="F5" s="1442"/>
      <c r="G5" s="1442"/>
      <c r="H5" s="1443"/>
    </row>
    <row r="6" spans="1:8" ht="22.5" customHeight="1">
      <c r="A6" s="1441" t="s">
        <v>119</v>
      </c>
      <c r="B6" s="1442"/>
      <c r="C6" s="1442"/>
      <c r="D6" s="1442"/>
      <c r="E6" s="1442"/>
      <c r="F6" s="1442"/>
      <c r="G6" s="1442"/>
      <c r="H6" s="1443"/>
    </row>
    <row r="8" spans="1:8" ht="45" customHeight="1">
      <c r="A8" s="1444"/>
      <c r="B8" s="1444"/>
      <c r="C8" s="1444"/>
      <c r="E8" s="15"/>
      <c r="F8" s="15"/>
      <c r="G8" s="58" t="s">
        <v>253</v>
      </c>
      <c r="H8" s="1233" t="s">
        <v>522</v>
      </c>
    </row>
    <row r="9" spans="1:8" ht="15.75">
      <c r="A9" s="46"/>
      <c r="B9" s="1445" t="s">
        <v>248</v>
      </c>
      <c r="C9" s="1445"/>
      <c r="D9" s="1445"/>
      <c r="E9" s="1445"/>
      <c r="F9" s="1445"/>
      <c r="G9" s="48">
        <v>1</v>
      </c>
      <c r="H9" s="1234" t="s">
        <v>688</v>
      </c>
    </row>
    <row r="10" spans="1:8" ht="15.75">
      <c r="A10" s="46"/>
      <c r="B10" s="1445" t="s">
        <v>120</v>
      </c>
      <c r="C10" s="1445"/>
      <c r="D10" s="1445"/>
      <c r="E10" s="1445"/>
      <c r="F10" s="1445"/>
      <c r="G10" s="48">
        <v>1</v>
      </c>
      <c r="H10" s="1234" t="s">
        <v>574</v>
      </c>
    </row>
    <row r="11" spans="1:8" ht="15.75" customHeight="1">
      <c r="A11" s="46"/>
      <c r="B11" s="1445" t="s">
        <v>249</v>
      </c>
      <c r="C11" s="1445"/>
      <c r="D11" s="1445"/>
      <c r="E11" s="1445"/>
      <c r="F11" s="1445"/>
      <c r="G11" s="48"/>
      <c r="H11" s="78"/>
    </row>
    <row r="12" spans="1:8" ht="15.75" customHeight="1">
      <c r="A12" s="46"/>
      <c r="B12" s="47"/>
      <c r="C12" s="23" t="s">
        <v>436</v>
      </c>
      <c r="D12" s="47"/>
      <c r="E12" s="47"/>
      <c r="F12" s="47"/>
      <c r="G12" s="79" t="s">
        <v>250</v>
      </c>
      <c r="H12" s="1234" t="s">
        <v>689</v>
      </c>
    </row>
    <row r="13" spans="1:8" ht="15.75" customHeight="1">
      <c r="A13" s="46"/>
      <c r="B13" s="82" t="s">
        <v>308</v>
      </c>
      <c r="C13" s="81"/>
      <c r="D13" s="47"/>
      <c r="E13" s="47"/>
      <c r="F13" s="47"/>
      <c r="G13" s="48"/>
      <c r="H13" s="78"/>
    </row>
    <row r="14" spans="1:8" ht="15.75" customHeight="1">
      <c r="A14" s="46"/>
      <c r="B14" s="82"/>
      <c r="C14" s="81" t="s">
        <v>63</v>
      </c>
      <c r="D14" s="47"/>
      <c r="E14" s="47"/>
      <c r="F14" s="47"/>
      <c r="G14" s="79" t="s">
        <v>64</v>
      </c>
      <c r="H14" s="142" t="s">
        <v>733</v>
      </c>
    </row>
    <row r="15" spans="1:8" ht="15.75" customHeight="1">
      <c r="A15" s="46"/>
      <c r="B15" s="82"/>
      <c r="C15" s="1235" t="s">
        <v>690</v>
      </c>
      <c r="D15" s="1236"/>
      <c r="E15" s="1236"/>
      <c r="F15" s="1236"/>
      <c r="G15" s="1237" t="s">
        <v>65</v>
      </c>
      <c r="H15" s="142" t="s">
        <v>688</v>
      </c>
    </row>
    <row r="16" spans="1:8" ht="15.75" customHeight="1">
      <c r="A16" s="46"/>
      <c r="B16" s="82"/>
      <c r="C16" s="1238" t="s">
        <v>691</v>
      </c>
      <c r="D16" s="1236"/>
      <c r="E16" s="1236"/>
      <c r="F16" s="1236"/>
      <c r="G16" s="1237" t="s">
        <v>605</v>
      </c>
      <c r="H16" s="1234" t="s">
        <v>688</v>
      </c>
    </row>
    <row r="17" spans="1:8" ht="15.75" customHeight="1">
      <c r="A17" s="46"/>
      <c r="B17" s="82"/>
      <c r="C17" s="81" t="s">
        <v>581</v>
      </c>
      <c r="D17" s="47"/>
      <c r="E17" s="47"/>
      <c r="F17" s="47"/>
      <c r="G17" s="79" t="s">
        <v>593</v>
      </c>
      <c r="H17" s="1234" t="s">
        <v>574</v>
      </c>
    </row>
    <row r="18" spans="1:8" ht="15.75" customHeight="1">
      <c r="A18" s="46"/>
      <c r="B18" s="82" t="s">
        <v>309</v>
      </c>
      <c r="C18" s="81"/>
      <c r="D18" s="47"/>
      <c r="E18" s="47"/>
      <c r="F18" s="47"/>
      <c r="H18" s="1239"/>
    </row>
    <row r="19" spans="1:8" ht="15.75" customHeight="1">
      <c r="A19" s="46"/>
      <c r="B19" s="82"/>
      <c r="C19" s="81" t="s">
        <v>459</v>
      </c>
      <c r="D19" s="47"/>
      <c r="E19" s="47"/>
      <c r="F19" s="47"/>
      <c r="G19" s="79" t="s">
        <v>66</v>
      </c>
      <c r="H19" s="142" t="s">
        <v>574</v>
      </c>
    </row>
    <row r="20" spans="1:8" ht="15.75" customHeight="1">
      <c r="A20" s="46"/>
      <c r="B20" s="82"/>
      <c r="C20" s="81" t="s">
        <v>460</v>
      </c>
      <c r="D20" s="47"/>
      <c r="E20" s="47"/>
      <c r="F20" s="47"/>
      <c r="G20" s="79" t="s">
        <v>461</v>
      </c>
      <c r="H20" s="142" t="s">
        <v>574</v>
      </c>
    </row>
    <row r="21" spans="1:8" ht="15.75" customHeight="1">
      <c r="A21" s="46"/>
      <c r="B21" s="82"/>
      <c r="C21" s="81" t="s">
        <v>463</v>
      </c>
      <c r="D21" s="47"/>
      <c r="E21" s="47"/>
      <c r="F21" s="47"/>
      <c r="G21" s="79" t="s">
        <v>462</v>
      </c>
      <c r="H21" s="142" t="s">
        <v>574</v>
      </c>
    </row>
    <row r="22" spans="1:8" ht="15.75" customHeight="1">
      <c r="A22" s="46"/>
      <c r="B22" s="82"/>
      <c r="C22" s="81" t="s">
        <v>464</v>
      </c>
      <c r="D22" s="47"/>
      <c r="E22" s="47"/>
      <c r="F22" s="47"/>
      <c r="G22" s="79" t="s">
        <v>68</v>
      </c>
      <c r="H22" s="1422" t="s">
        <v>734</v>
      </c>
    </row>
    <row r="23" spans="1:8" ht="15.75" customHeight="1">
      <c r="A23" s="46"/>
      <c r="B23" s="82"/>
      <c r="C23" s="81" t="s">
        <v>45</v>
      </c>
      <c r="D23" s="47"/>
      <c r="E23" s="47"/>
      <c r="F23" s="47"/>
      <c r="G23" s="79" t="s">
        <v>69</v>
      </c>
      <c r="H23" s="78" t="s">
        <v>689</v>
      </c>
    </row>
    <row r="24" spans="1:8" ht="15.75" customHeight="1">
      <c r="A24" s="46"/>
      <c r="B24" s="82"/>
      <c r="C24" s="81" t="s">
        <v>67</v>
      </c>
      <c r="D24" s="47"/>
      <c r="E24" s="47"/>
      <c r="F24" s="47"/>
      <c r="G24" s="79" t="s">
        <v>70</v>
      </c>
      <c r="H24" s="78" t="s">
        <v>689</v>
      </c>
    </row>
    <row r="25" spans="1:8" ht="31.5" customHeight="1">
      <c r="A25" s="46"/>
      <c r="B25" s="82"/>
      <c r="C25" s="1448" t="s">
        <v>73</v>
      </c>
      <c r="D25" s="1449"/>
      <c r="E25" s="1449"/>
      <c r="F25" s="1449"/>
      <c r="G25" s="79" t="s">
        <v>71</v>
      </c>
      <c r="H25" s="78" t="s">
        <v>689</v>
      </c>
    </row>
    <row r="26" spans="1:8" ht="15.75" customHeight="1">
      <c r="A26" s="46"/>
      <c r="B26" s="82"/>
      <c r="C26" s="81" t="s">
        <v>458</v>
      </c>
      <c r="D26" s="87"/>
      <c r="E26" s="87"/>
      <c r="F26" s="87"/>
      <c r="G26" s="79" t="s">
        <v>72</v>
      </c>
      <c r="H26" s="78" t="s">
        <v>689</v>
      </c>
    </row>
    <row r="27" spans="1:6" ht="31.5" customHeight="1">
      <c r="A27" s="46"/>
      <c r="B27" s="1446" t="s">
        <v>692</v>
      </c>
      <c r="C27" s="1447"/>
      <c r="D27" s="1447"/>
      <c r="E27" s="1447"/>
      <c r="F27" s="1447"/>
    </row>
    <row r="28" spans="1:8" ht="15.75" customHeight="1">
      <c r="A28" s="46"/>
      <c r="B28" s="82"/>
      <c r="C28" s="81" t="s">
        <v>310</v>
      </c>
      <c r="D28" s="87"/>
      <c r="E28" s="87"/>
      <c r="F28" s="87"/>
      <c r="G28" s="79" t="s">
        <v>74</v>
      </c>
      <c r="H28" s="142" t="s">
        <v>574</v>
      </c>
    </row>
    <row r="29" spans="1:8" ht="15.75" customHeight="1">
      <c r="A29" s="46"/>
      <c r="B29" s="82"/>
      <c r="C29" s="81" t="s">
        <v>79</v>
      </c>
      <c r="D29" s="87"/>
      <c r="E29" s="87"/>
      <c r="F29" s="87"/>
      <c r="G29" s="79" t="s">
        <v>75</v>
      </c>
      <c r="H29" s="142" t="s">
        <v>574</v>
      </c>
    </row>
    <row r="30" spans="1:8" ht="15.75" customHeight="1">
      <c r="A30" s="46"/>
      <c r="B30" s="82"/>
      <c r="C30" s="81" t="s">
        <v>380</v>
      </c>
      <c r="D30" s="87"/>
      <c r="E30" s="87"/>
      <c r="F30" s="87"/>
      <c r="G30" s="79" t="s">
        <v>76</v>
      </c>
      <c r="H30" s="142" t="s">
        <v>574</v>
      </c>
    </row>
    <row r="31" spans="1:8" ht="15.75" customHeight="1">
      <c r="A31" s="46"/>
      <c r="B31" s="82"/>
      <c r="C31" s="81" t="s">
        <v>80</v>
      </c>
      <c r="D31" s="87"/>
      <c r="E31" s="87"/>
      <c r="F31" s="87"/>
      <c r="G31" s="79" t="s">
        <v>77</v>
      </c>
      <c r="H31" s="142" t="s">
        <v>574</v>
      </c>
    </row>
    <row r="32" spans="1:8" ht="15.75" customHeight="1">
      <c r="A32" s="46"/>
      <c r="B32" s="47"/>
      <c r="C32" s="81" t="s">
        <v>311</v>
      </c>
      <c r="D32" s="47"/>
      <c r="E32" s="47"/>
      <c r="F32" s="47"/>
      <c r="G32" s="79" t="s">
        <v>78</v>
      </c>
      <c r="H32" s="142" t="s">
        <v>574</v>
      </c>
    </row>
    <row r="33" spans="1:8" ht="15.75" customHeight="1">
      <c r="A33" s="46"/>
      <c r="B33" s="47"/>
      <c r="C33" s="81"/>
      <c r="D33" s="47"/>
      <c r="E33" s="47"/>
      <c r="F33" s="47"/>
      <c r="G33" s="79"/>
      <c r="H33" s="142"/>
    </row>
    <row r="34" spans="1:8" ht="15.75" customHeight="1">
      <c r="A34" s="46"/>
      <c r="B34" s="47"/>
      <c r="C34" s="81"/>
      <c r="D34" s="47"/>
      <c r="E34" s="47"/>
      <c r="F34" s="47"/>
      <c r="G34" s="79"/>
      <c r="H34" s="142"/>
    </row>
    <row r="35" spans="1:8" ht="15.75" customHeight="1">
      <c r="A35" s="46"/>
      <c r="B35" s="47"/>
      <c r="C35" s="81"/>
      <c r="D35" s="47"/>
      <c r="E35" s="47"/>
      <c r="F35" s="47"/>
      <c r="G35" s="79"/>
      <c r="H35" s="142"/>
    </row>
    <row r="36" spans="1:8" ht="15.75" customHeight="1">
      <c r="A36" s="46"/>
      <c r="B36" s="47"/>
      <c r="C36" s="81"/>
      <c r="D36" s="47"/>
      <c r="E36" s="47"/>
      <c r="F36" s="47"/>
      <c r="G36" s="79"/>
      <c r="H36" s="142"/>
    </row>
    <row r="37" spans="1:8" ht="15.75" customHeight="1">
      <c r="A37" s="46"/>
      <c r="B37" s="47"/>
      <c r="C37" s="81"/>
      <c r="D37" s="47"/>
      <c r="E37" s="47"/>
      <c r="F37" s="47"/>
      <c r="G37" s="79"/>
      <c r="H37" s="142"/>
    </row>
    <row r="38" spans="1:8" ht="15.75" customHeight="1">
      <c r="A38" s="46"/>
      <c r="B38" s="47"/>
      <c r="C38" s="81"/>
      <c r="D38" s="47"/>
      <c r="E38" s="47"/>
      <c r="F38" s="47"/>
      <c r="G38" s="79"/>
      <c r="H38" s="142"/>
    </row>
    <row r="39" spans="1:8" ht="15.75" customHeight="1">
      <c r="A39" s="46"/>
      <c r="B39" s="47"/>
      <c r="C39" s="81"/>
      <c r="D39" s="47"/>
      <c r="E39" s="47"/>
      <c r="F39" s="47"/>
      <c r="G39" s="79"/>
      <c r="H39" s="142"/>
    </row>
    <row r="40" spans="1:8" ht="15.75" customHeight="1">
      <c r="A40" s="46"/>
      <c r="B40" s="47"/>
      <c r="C40" s="80"/>
      <c r="D40" s="47"/>
      <c r="E40" s="47"/>
      <c r="F40" s="47"/>
      <c r="G40" s="48"/>
      <c r="H40" s="49"/>
    </row>
    <row r="41" spans="1:8" ht="15.75" customHeight="1">
      <c r="A41" s="46"/>
      <c r="B41" s="1430" t="s">
        <v>456</v>
      </c>
      <c r="C41" s="1430"/>
      <c r="D41" s="50"/>
      <c r="E41" s="50"/>
      <c r="F41" s="1431" t="s">
        <v>735</v>
      </c>
      <c r="G41" s="1431"/>
      <c r="H41" s="1431"/>
    </row>
    <row r="42" spans="1:8" ht="15.75" customHeight="1">
      <c r="A42" s="46"/>
      <c r="B42" s="1437" t="s">
        <v>210</v>
      </c>
      <c r="C42" s="1437"/>
      <c r="D42" s="1437"/>
      <c r="F42" s="1435" t="s">
        <v>612</v>
      </c>
      <c r="G42" s="1435"/>
      <c r="H42" s="1435"/>
    </row>
    <row r="43" spans="1:8" ht="15.75" customHeight="1">
      <c r="A43" s="46"/>
      <c r="B43" s="47"/>
      <c r="C43" s="80"/>
      <c r="D43" s="47"/>
      <c r="E43" s="47"/>
      <c r="F43" s="47"/>
      <c r="G43" s="48"/>
      <c r="H43" s="49"/>
    </row>
    <row r="44" spans="1:8" ht="15.75" customHeight="1">
      <c r="A44" s="46"/>
      <c r="B44" s="47"/>
      <c r="C44" s="80"/>
      <c r="D44" s="47"/>
      <c r="E44" s="47"/>
      <c r="F44" s="47"/>
      <c r="G44" s="48"/>
      <c r="H44" s="49"/>
    </row>
    <row r="45" spans="1:8" ht="15.75" customHeight="1">
      <c r="A45" s="46"/>
      <c r="B45" s="47"/>
      <c r="C45" s="80"/>
      <c r="D45" s="47"/>
      <c r="E45" s="47"/>
      <c r="F45" s="47"/>
      <c r="G45" s="48"/>
      <c r="H45" s="49"/>
    </row>
    <row r="46" spans="1:8" ht="15.75" customHeight="1">
      <c r="A46" s="46"/>
      <c r="B46" s="47"/>
      <c r="C46" s="80"/>
      <c r="D46" s="47"/>
      <c r="E46" s="47"/>
      <c r="F46" s="47"/>
      <c r="G46" s="48"/>
      <c r="H46" s="49"/>
    </row>
    <row r="47" spans="1:8" ht="22.5" customHeight="1">
      <c r="A47" s="46"/>
      <c r="B47" s="1438" t="s">
        <v>457</v>
      </c>
      <c r="C47" s="1439"/>
      <c r="D47" s="1439"/>
      <c r="E47" s="1439"/>
      <c r="F47" s="1439"/>
      <c r="G47" s="1439"/>
      <c r="H47" s="1440"/>
    </row>
    <row r="48" spans="1:8" ht="22.5" customHeight="1">
      <c r="A48" s="46"/>
      <c r="B48" s="1438" t="s">
        <v>694</v>
      </c>
      <c r="C48" s="1439"/>
      <c r="D48" s="1439"/>
      <c r="E48" s="1439"/>
      <c r="F48" s="1439"/>
      <c r="G48" s="1439"/>
      <c r="H48" s="1440"/>
    </row>
    <row r="49" spans="1:8" ht="15.75" customHeight="1">
      <c r="A49" s="46"/>
      <c r="B49" s="48"/>
      <c r="C49" s="1240"/>
      <c r="D49" s="48"/>
      <c r="E49" s="48"/>
      <c r="F49" s="48"/>
      <c r="G49" s="48"/>
      <c r="H49" s="48"/>
    </row>
    <row r="50" spans="1:8" ht="15.75" customHeight="1">
      <c r="A50" s="46"/>
      <c r="B50" s="48"/>
      <c r="C50" s="1240"/>
      <c r="D50" s="48"/>
      <c r="E50" s="48"/>
      <c r="F50" s="48"/>
      <c r="G50" s="1453" t="s">
        <v>253</v>
      </c>
      <c r="H50" s="1450" t="s">
        <v>695</v>
      </c>
    </row>
    <row r="51" spans="1:8" ht="15.75" customHeight="1">
      <c r="A51" s="46"/>
      <c r="B51" s="48"/>
      <c r="C51" s="1240"/>
      <c r="D51" s="48"/>
      <c r="E51" s="48"/>
      <c r="F51" s="48"/>
      <c r="G51" s="1454"/>
      <c r="H51" s="1450"/>
    </row>
    <row r="52" spans="1:8" ht="15.75" customHeight="1">
      <c r="A52" s="46"/>
      <c r="B52" s="48"/>
      <c r="C52" s="1240"/>
      <c r="D52" s="48"/>
      <c r="E52" s="48"/>
      <c r="F52" s="48"/>
      <c r="G52" s="1454"/>
      <c r="H52" s="1450"/>
    </row>
    <row r="53" spans="1:8" ht="31.5" customHeight="1">
      <c r="A53" s="46"/>
      <c r="B53" s="1451" t="s">
        <v>661</v>
      </c>
      <c r="C53" s="1452"/>
      <c r="D53" s="1452"/>
      <c r="E53" s="1452"/>
      <c r="F53" s="1452"/>
      <c r="G53" s="1239"/>
      <c r="H53" s="1239"/>
    </row>
    <row r="54" spans="1:8" ht="15.75" customHeight="1">
      <c r="A54" s="46"/>
      <c r="B54" s="1242"/>
      <c r="C54" s="1243" t="s">
        <v>310</v>
      </c>
      <c r="D54" s="1241"/>
      <c r="E54" s="1241"/>
      <c r="F54" s="1241"/>
      <c r="G54" s="1237" t="s">
        <v>606</v>
      </c>
      <c r="H54" s="142" t="s">
        <v>574</v>
      </c>
    </row>
    <row r="55" spans="1:8" ht="15.75" customHeight="1">
      <c r="A55" s="46"/>
      <c r="B55" s="1242"/>
      <c r="C55" s="1243" t="s">
        <v>79</v>
      </c>
      <c r="D55" s="1241"/>
      <c r="E55" s="1241"/>
      <c r="F55" s="1241"/>
      <c r="G55" s="1237" t="s">
        <v>607</v>
      </c>
      <c r="H55" s="142" t="s">
        <v>574</v>
      </c>
    </row>
    <row r="56" spans="1:8" ht="15.75" customHeight="1">
      <c r="A56" s="46"/>
      <c r="B56" s="1242"/>
      <c r="C56" s="1243" t="s">
        <v>380</v>
      </c>
      <c r="D56" s="1241"/>
      <c r="E56" s="1241"/>
      <c r="F56" s="1241"/>
      <c r="G56" s="1237" t="s">
        <v>608</v>
      </c>
      <c r="H56" s="142" t="s">
        <v>574</v>
      </c>
    </row>
    <row r="57" spans="1:8" ht="15.75" customHeight="1">
      <c r="A57" s="46"/>
      <c r="B57" s="1242"/>
      <c r="C57" s="1243" t="s">
        <v>80</v>
      </c>
      <c r="D57" s="1241"/>
      <c r="E57" s="1241"/>
      <c r="F57" s="1241"/>
      <c r="G57" s="1237" t="s">
        <v>609</v>
      </c>
      <c r="H57" s="142" t="s">
        <v>574</v>
      </c>
    </row>
    <row r="58" spans="1:8" ht="15.75" customHeight="1">
      <c r="A58" s="46"/>
      <c r="B58" s="1242"/>
      <c r="C58" s="1243" t="s">
        <v>311</v>
      </c>
      <c r="D58" s="1236"/>
      <c r="E58" s="1236"/>
      <c r="F58" s="1236"/>
      <c r="G58" s="1237" t="s">
        <v>610</v>
      </c>
      <c r="H58" s="142" t="s">
        <v>574</v>
      </c>
    </row>
    <row r="59" spans="1:8" ht="31.5" customHeight="1">
      <c r="A59" s="46"/>
      <c r="B59" s="1451" t="s">
        <v>611</v>
      </c>
      <c r="C59" s="1452"/>
      <c r="D59" s="1452"/>
      <c r="E59" s="1452"/>
      <c r="F59" s="1452"/>
      <c r="G59" s="1239"/>
      <c r="H59" s="1239"/>
    </row>
    <row r="60" spans="1:8" ht="15.75" customHeight="1">
      <c r="A60" s="46"/>
      <c r="B60" s="1242"/>
      <c r="C60" s="1243" t="s">
        <v>310</v>
      </c>
      <c r="D60" s="1241"/>
      <c r="E60" s="1241"/>
      <c r="F60" s="1241"/>
      <c r="G60" s="1237" t="s">
        <v>614</v>
      </c>
      <c r="H60" s="142" t="s">
        <v>574</v>
      </c>
    </row>
    <row r="61" spans="1:8" ht="15.75" customHeight="1">
      <c r="A61" s="46"/>
      <c r="B61" s="1242"/>
      <c r="C61" s="1243" t="s">
        <v>79</v>
      </c>
      <c r="D61" s="1241"/>
      <c r="E61" s="1241"/>
      <c r="F61" s="1241"/>
      <c r="G61" s="1237" t="s">
        <v>615</v>
      </c>
      <c r="H61" s="142" t="s">
        <v>574</v>
      </c>
    </row>
    <row r="62" spans="1:8" ht="15.75" customHeight="1">
      <c r="A62" s="46"/>
      <c r="B62" s="1242"/>
      <c r="C62" s="1243" t="s">
        <v>380</v>
      </c>
      <c r="D62" s="1241"/>
      <c r="E62" s="1241"/>
      <c r="F62" s="1241"/>
      <c r="G62" s="1237" t="s">
        <v>616</v>
      </c>
      <c r="H62" s="142" t="s">
        <v>574</v>
      </c>
    </row>
    <row r="63" spans="1:8" ht="15.75" customHeight="1">
      <c r="A63" s="46"/>
      <c r="B63" s="1244"/>
      <c r="C63" s="1245" t="s">
        <v>80</v>
      </c>
      <c r="D63" s="1246"/>
      <c r="E63" s="1246"/>
      <c r="F63" s="1246"/>
      <c r="G63" s="1247" t="s">
        <v>617</v>
      </c>
      <c r="H63" s="1248" t="s">
        <v>574</v>
      </c>
    </row>
    <row r="64" spans="1:8" ht="15.75" customHeight="1">
      <c r="A64" s="46"/>
      <c r="B64" s="1249"/>
      <c r="C64" s="1245" t="s">
        <v>311</v>
      </c>
      <c r="D64" s="1249"/>
      <c r="E64" s="1249"/>
      <c r="F64" s="1249"/>
      <c r="G64" s="1247" t="s">
        <v>618</v>
      </c>
      <c r="H64" s="1248" t="s">
        <v>574</v>
      </c>
    </row>
    <row r="65" spans="1:8" ht="15.75" customHeight="1">
      <c r="A65" s="46"/>
      <c r="B65" s="1249"/>
      <c r="C65" s="1245"/>
      <c r="D65" s="1249"/>
      <c r="E65" s="1249"/>
      <c r="F65" s="1249"/>
      <c r="G65" s="1247"/>
      <c r="H65" s="1248"/>
    </row>
    <row r="66" spans="1:8" ht="15.75" customHeight="1">
      <c r="A66" s="46"/>
      <c r="B66" s="1249"/>
      <c r="C66" s="1243" t="s">
        <v>81</v>
      </c>
      <c r="D66" s="1236"/>
      <c r="E66" s="1236"/>
      <c r="F66" s="1236"/>
      <c r="G66" s="1237" t="s">
        <v>619</v>
      </c>
      <c r="H66" s="1234" t="s">
        <v>574</v>
      </c>
    </row>
    <row r="67" spans="1:8" ht="31.5" customHeight="1">
      <c r="A67" s="46"/>
      <c r="B67" s="1446" t="s">
        <v>696</v>
      </c>
      <c r="C67" s="1446"/>
      <c r="D67" s="1446"/>
      <c r="E67" s="1446"/>
      <c r="F67" s="1446"/>
      <c r="G67" s="1237" t="s">
        <v>697</v>
      </c>
      <c r="H67" s="1234" t="s">
        <v>688</v>
      </c>
    </row>
    <row r="68" ht="15.75" customHeight="1">
      <c r="A68" s="46"/>
    </row>
    <row r="69" spans="1:8" ht="15.75" customHeight="1">
      <c r="A69" s="46"/>
      <c r="B69" s="82" t="s">
        <v>302</v>
      </c>
      <c r="C69" s="59"/>
      <c r="D69" s="48"/>
      <c r="E69" s="48"/>
      <c r="F69" s="48"/>
      <c r="G69" s="79"/>
      <c r="H69" s="78"/>
    </row>
    <row r="70" spans="1:8" ht="15.75" customHeight="1">
      <c r="A70" s="46"/>
      <c r="B70" s="48"/>
      <c r="C70" s="81" t="s">
        <v>303</v>
      </c>
      <c r="D70" s="48"/>
      <c r="E70" s="48"/>
      <c r="F70" s="48"/>
      <c r="G70" s="79" t="s">
        <v>305</v>
      </c>
      <c r="H70" s="142" t="s">
        <v>574</v>
      </c>
    </row>
    <row r="71" spans="1:8" ht="15.75" customHeight="1">
      <c r="A71" s="46"/>
      <c r="B71" s="48"/>
      <c r="C71" s="81" t="s">
        <v>304</v>
      </c>
      <c r="D71" s="48"/>
      <c r="E71" s="48"/>
      <c r="F71" s="48"/>
      <c r="G71" s="79" t="s">
        <v>306</v>
      </c>
      <c r="H71" s="142" t="s">
        <v>574</v>
      </c>
    </row>
    <row r="72" spans="1:8" ht="15.75" customHeight="1">
      <c r="A72" s="46"/>
      <c r="B72" s="48"/>
      <c r="C72" s="81" t="s">
        <v>698</v>
      </c>
      <c r="D72" s="48"/>
      <c r="E72" s="48"/>
      <c r="F72" s="48"/>
      <c r="G72" s="79" t="s">
        <v>307</v>
      </c>
      <c r="H72" s="142" t="s">
        <v>574</v>
      </c>
    </row>
    <row r="73" spans="1:8" ht="15.75" customHeight="1">
      <c r="A73" s="46"/>
      <c r="B73" s="48"/>
      <c r="C73" s="81"/>
      <c r="D73" s="48"/>
      <c r="E73" s="48"/>
      <c r="F73" s="48"/>
      <c r="G73" s="79"/>
      <c r="H73" s="142"/>
    </row>
    <row r="74" spans="1:8" ht="15.75" customHeight="1">
      <c r="A74" s="46"/>
      <c r="B74" s="48"/>
      <c r="C74" s="81"/>
      <c r="D74" s="48"/>
      <c r="E74" s="48"/>
      <c r="F74" s="48"/>
      <c r="G74" s="79"/>
      <c r="H74" s="142"/>
    </row>
    <row r="75" spans="1:8" ht="15.75" customHeight="1">
      <c r="A75" s="46"/>
      <c r="B75" s="48"/>
      <c r="C75" s="81"/>
      <c r="D75" s="48"/>
      <c r="E75" s="48"/>
      <c r="F75" s="48"/>
      <c r="G75" s="79"/>
      <c r="H75" s="142"/>
    </row>
    <row r="76" spans="1:8" ht="15.75" customHeight="1">
      <c r="A76" s="46"/>
      <c r="B76" s="48"/>
      <c r="C76" s="81"/>
      <c r="D76" s="48"/>
      <c r="E76" s="48"/>
      <c r="F76" s="48"/>
      <c r="G76" s="79"/>
      <c r="H76" s="142"/>
    </row>
    <row r="77" spans="1:8" ht="15.75" customHeight="1">
      <c r="A77" s="46"/>
      <c r="B77" s="48"/>
      <c r="C77" s="81"/>
      <c r="D77" s="48"/>
      <c r="E77" s="48"/>
      <c r="F77" s="48"/>
      <c r="G77" s="79"/>
      <c r="H77" s="142"/>
    </row>
    <row r="78" spans="1:8" ht="15.75" customHeight="1">
      <c r="A78" s="46"/>
      <c r="B78" s="48"/>
      <c r="C78" s="81"/>
      <c r="D78" s="48"/>
      <c r="E78" s="48"/>
      <c r="F78" s="48"/>
      <c r="G78" s="79"/>
      <c r="H78" s="142"/>
    </row>
    <row r="79" spans="1:8" ht="15.75" customHeight="1">
      <c r="A79" s="46"/>
      <c r="B79" s="48"/>
      <c r="C79" s="81"/>
      <c r="D79" s="48"/>
      <c r="E79" s="48"/>
      <c r="F79" s="48"/>
      <c r="G79" s="79"/>
      <c r="H79" s="142"/>
    </row>
    <row r="80" spans="1:8" ht="15.75" customHeight="1">
      <c r="A80" s="46"/>
      <c r="B80" s="48"/>
      <c r="C80" s="81"/>
      <c r="D80" s="48"/>
      <c r="E80" s="48"/>
      <c r="F80" s="48"/>
      <c r="G80" s="79"/>
      <c r="H80" s="142"/>
    </row>
    <row r="81" spans="1:8" ht="15.75" customHeight="1">
      <c r="A81" s="46"/>
      <c r="B81" s="48"/>
      <c r="C81" s="81"/>
      <c r="D81" s="48"/>
      <c r="E81" s="48"/>
      <c r="F81" s="48"/>
      <c r="G81" s="79"/>
      <c r="H81" s="142"/>
    </row>
    <row r="82" spans="1:8" ht="15.75" customHeight="1">
      <c r="A82" s="46"/>
      <c r="B82" s="47"/>
      <c r="C82" s="80"/>
      <c r="D82" s="47"/>
      <c r="E82" s="47"/>
      <c r="F82" s="47"/>
      <c r="G82" s="48"/>
      <c r="H82" s="49"/>
    </row>
    <row r="83" spans="1:8" ht="12.75">
      <c r="A83" s="1430" t="s">
        <v>456</v>
      </c>
      <c r="B83" s="1430"/>
      <c r="C83" s="1434"/>
      <c r="D83" s="50"/>
      <c r="E83" s="1436" t="s">
        <v>699</v>
      </c>
      <c r="F83" s="1436"/>
      <c r="G83" s="1436"/>
      <c r="H83" s="1436"/>
    </row>
    <row r="84" spans="1:8" ht="16.5" customHeight="1">
      <c r="A84" s="1432" t="s">
        <v>613</v>
      </c>
      <c r="B84" s="1432"/>
      <c r="C84" s="1432"/>
      <c r="D84" s="1433"/>
      <c r="E84" s="1435" t="s">
        <v>245</v>
      </c>
      <c r="F84" s="1435"/>
      <c r="G84" s="1435"/>
      <c r="H84" s="1435"/>
    </row>
    <row r="88" ht="15.75" customHeight="1"/>
    <row r="89" ht="15" customHeight="1"/>
  </sheetData>
  <sheetProtection password="CF7A" sheet="1" objects="1" scenarios="1"/>
  <mergeCells count="23">
    <mergeCell ref="A5:H5"/>
    <mergeCell ref="A6:H6"/>
    <mergeCell ref="A8:C8"/>
    <mergeCell ref="B9:F9"/>
    <mergeCell ref="B27:F27"/>
    <mergeCell ref="B10:F10"/>
    <mergeCell ref="B11:F11"/>
    <mergeCell ref="C25:F25"/>
    <mergeCell ref="B41:C41"/>
    <mergeCell ref="F41:H41"/>
    <mergeCell ref="A84:D84"/>
    <mergeCell ref="A83:C83"/>
    <mergeCell ref="E84:H84"/>
    <mergeCell ref="E83:H83"/>
    <mergeCell ref="B42:D42"/>
    <mergeCell ref="B48:H48"/>
    <mergeCell ref="F42:H42"/>
    <mergeCell ref="B47:H47"/>
    <mergeCell ref="B67:F67"/>
    <mergeCell ref="H50:H52"/>
    <mergeCell ref="B53:F53"/>
    <mergeCell ref="B59:F59"/>
    <mergeCell ref="G50:G52"/>
  </mergeCells>
  <printOptions/>
  <pageMargins left="0.75" right="0.75" top="1" bottom="1" header="0.5" footer="0.5"/>
  <pageSetup horizontalDpi="600" verticalDpi="600" orientation="portrait" paperSize="9" scale="88" r:id="rId2"/>
  <rowBreaks count="1" manualBreakCount="1">
    <brk id="42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4"/>
  <sheetViews>
    <sheetView zoomScale="85" zoomScaleNormal="85" zoomScalePageLayoutView="0" workbookViewId="0" topLeftCell="A22">
      <selection activeCell="A35" sqref="A35:C38"/>
    </sheetView>
  </sheetViews>
  <sheetFormatPr defaultColWidth="9.140625" defaultRowHeight="12.75"/>
  <cols>
    <col min="1" max="1" width="28.00390625" style="150" customWidth="1"/>
    <col min="2" max="2" width="22.8515625" style="150" customWidth="1"/>
    <col min="3" max="3" width="38.7109375" style="150" customWidth="1"/>
    <col min="4" max="4" width="4.7109375" style="150" customWidth="1"/>
    <col min="5" max="9" width="12.7109375" style="150" customWidth="1"/>
    <col min="10" max="16384" width="9.140625" style="150" customWidth="1"/>
  </cols>
  <sheetData>
    <row r="4" spans="1:5" ht="15">
      <c r="A4" s="149"/>
      <c r="D4" s="280"/>
      <c r="E4" s="281"/>
    </row>
    <row r="5" spans="1:12" ht="15">
      <c r="A5" s="353" t="s">
        <v>457</v>
      </c>
      <c r="B5" s="650"/>
      <c r="C5" s="356"/>
      <c r="D5" s="151"/>
      <c r="J5" s="151"/>
      <c r="K5" s="357"/>
      <c r="L5" s="357"/>
    </row>
    <row r="6" spans="1:12" ht="15.75">
      <c r="A6" s="354" t="s">
        <v>391</v>
      </c>
      <c r="B6" s="652"/>
      <c r="C6" s="356"/>
      <c r="F6" s="164"/>
      <c r="G6" s="164"/>
      <c r="K6" s="357"/>
      <c r="L6" s="357"/>
    </row>
    <row r="7" spans="1:12" ht="15.75">
      <c r="A7" s="533" t="s">
        <v>628</v>
      </c>
      <c r="B7" s="379"/>
      <c r="C7" s="356"/>
      <c r="D7" s="151"/>
      <c r="K7" s="357"/>
      <c r="L7" s="357"/>
    </row>
    <row r="8" spans="1:12" ht="16.5" thickBot="1">
      <c r="A8" s="157"/>
      <c r="B8" s="285"/>
      <c r="D8" s="151"/>
      <c r="K8" s="357"/>
      <c r="L8" s="357"/>
    </row>
    <row r="9" spans="1:9" ht="13.5" thickTop="1">
      <c r="A9" s="158"/>
      <c r="B9" s="160"/>
      <c r="C9" s="161"/>
      <c r="D9" s="160"/>
      <c r="E9" s="161"/>
      <c r="F9" s="161"/>
      <c r="G9" s="161"/>
      <c r="H9" s="161"/>
      <c r="I9" s="161"/>
    </row>
    <row r="10" spans="1:9" ht="15.75" thickBot="1">
      <c r="A10" s="319" t="s">
        <v>455</v>
      </c>
      <c r="B10" s="174"/>
      <c r="C10" s="164"/>
      <c r="D10" s="1482" t="str">
        <f>'Cover '!G5</f>
        <v>(enter name)</v>
      </c>
      <c r="E10" s="1482"/>
      <c r="F10" s="1482"/>
      <c r="G10" s="1482"/>
      <c r="H10" s="1482"/>
      <c r="I10" s="1482"/>
    </row>
    <row r="11" spans="1:4" ht="15">
      <c r="A11" s="163"/>
      <c r="B11" s="174"/>
      <c r="C11" s="164"/>
      <c r="D11" s="151"/>
    </row>
    <row r="12" spans="1:9" ht="15.75" thickBot="1">
      <c r="A12" s="163" t="s">
        <v>214</v>
      </c>
      <c r="B12" s="174"/>
      <c r="C12" s="164"/>
      <c r="D12" s="1482" t="str">
        <f>'Cover '!G7</f>
        <v>(enter period)</v>
      </c>
      <c r="E12" s="1482"/>
      <c r="F12" s="1482"/>
      <c r="G12" s="1482"/>
      <c r="H12" s="1482"/>
      <c r="I12" s="1482"/>
    </row>
    <row r="13" spans="1:9" ht="12.75">
      <c r="A13" s="165"/>
      <c r="B13" s="174"/>
      <c r="C13" s="164"/>
      <c r="D13" s="166"/>
      <c r="E13" s="166"/>
      <c r="F13" s="166"/>
      <c r="G13" s="166"/>
      <c r="H13" s="166"/>
      <c r="I13" s="166"/>
    </row>
    <row r="14" spans="1:9" ht="15.75" thickBot="1">
      <c r="A14" s="319" t="s">
        <v>131</v>
      </c>
      <c r="B14" s="174"/>
      <c r="C14" s="164"/>
      <c r="D14" s="1572" t="s">
        <v>467</v>
      </c>
      <c r="E14" s="1572"/>
      <c r="F14" s="1572"/>
      <c r="G14" s="1572"/>
      <c r="H14" s="1572"/>
      <c r="I14" s="1572"/>
    </row>
    <row r="15" spans="1:9" ht="13.5" thickBot="1">
      <c r="A15" s="169"/>
      <c r="B15" s="171"/>
      <c r="C15" s="172"/>
      <c r="D15" s="292"/>
      <c r="E15" s="292"/>
      <c r="F15" s="292"/>
      <c r="G15" s="292"/>
      <c r="H15" s="292"/>
      <c r="I15" s="292"/>
    </row>
    <row r="16" spans="1:9" ht="13.5" thickTop="1">
      <c r="A16" s="164"/>
      <c r="B16" s="174"/>
      <c r="C16" s="175"/>
      <c r="D16" s="175"/>
      <c r="E16" s="175"/>
      <c r="F16" s="175"/>
      <c r="G16" s="175"/>
      <c r="H16" s="175"/>
      <c r="I16" s="175"/>
    </row>
    <row r="17" spans="4:9" ht="15.75" thickBot="1">
      <c r="D17" s="280"/>
      <c r="H17" s="356" t="s">
        <v>224</v>
      </c>
      <c r="I17" s="356"/>
    </row>
    <row r="18" spans="1:9" s="845" customFormat="1" ht="48" customHeight="1">
      <c r="A18" s="857" t="s">
        <v>411</v>
      </c>
      <c r="B18" s="842"/>
      <c r="C18" s="843"/>
      <c r="D18" s="844"/>
      <c r="E18" s="1576" t="s">
        <v>444</v>
      </c>
      <c r="F18" s="1576" t="s">
        <v>417</v>
      </c>
      <c r="G18" s="1576" t="s">
        <v>371</v>
      </c>
      <c r="H18" s="869" t="s">
        <v>416</v>
      </c>
      <c r="I18" s="1576" t="s">
        <v>446</v>
      </c>
    </row>
    <row r="19" spans="1:9" s="845" customFormat="1" ht="34.5" customHeight="1">
      <c r="A19" s="846"/>
      <c r="B19" s="847"/>
      <c r="C19" s="848"/>
      <c r="D19" s="849"/>
      <c r="E19" s="1577"/>
      <c r="F19" s="1577"/>
      <c r="G19" s="1577"/>
      <c r="H19" s="870" t="s">
        <v>374</v>
      </c>
      <c r="I19" s="1577"/>
    </row>
    <row r="20" spans="1:9" ht="15" customHeight="1">
      <c r="A20" s="412"/>
      <c r="B20" s="191"/>
      <c r="C20" s="518"/>
      <c r="D20" s="850"/>
      <c r="E20" s="871">
        <v>1</v>
      </c>
      <c r="F20" s="871">
        <v>2</v>
      </c>
      <c r="G20" s="871">
        <v>3</v>
      </c>
      <c r="H20" s="871">
        <v>4</v>
      </c>
      <c r="I20" s="871">
        <v>6</v>
      </c>
    </row>
    <row r="21" spans="1:10" ht="15">
      <c r="A21" s="858"/>
      <c r="B21" s="1578" t="s">
        <v>187</v>
      </c>
      <c r="C21" s="859" t="s">
        <v>11</v>
      </c>
      <c r="D21" s="398">
        <v>21</v>
      </c>
      <c r="E21" s="851"/>
      <c r="F21" s="851"/>
      <c r="G21" s="872">
        <f>E21-F21</f>
        <v>0</v>
      </c>
      <c r="H21" s="851"/>
      <c r="I21" s="872">
        <f aca="true" t="shared" si="0" ref="I21:I31">G21-H21</f>
        <v>0</v>
      </c>
      <c r="J21" s="356"/>
    </row>
    <row r="22" spans="1:10" ht="15">
      <c r="A22" s="860"/>
      <c r="B22" s="1579"/>
      <c r="C22" s="859" t="s">
        <v>218</v>
      </c>
      <c r="D22" s="398">
        <v>22</v>
      </c>
      <c r="E22" s="851"/>
      <c r="F22" s="851"/>
      <c r="G22" s="872">
        <f aca="true" t="shared" si="1" ref="G22:G32">E22-F22</f>
        <v>0</v>
      </c>
      <c r="H22" s="851"/>
      <c r="I22" s="872">
        <f t="shared" si="0"/>
        <v>0</v>
      </c>
      <c r="J22" s="356"/>
    </row>
    <row r="23" spans="1:10" ht="15">
      <c r="A23" s="860"/>
      <c r="B23" s="1578" t="s">
        <v>188</v>
      </c>
      <c r="C23" s="859" t="s">
        <v>11</v>
      </c>
      <c r="D23" s="398">
        <v>23</v>
      </c>
      <c r="E23" s="851"/>
      <c r="F23" s="851"/>
      <c r="G23" s="872">
        <f t="shared" si="1"/>
        <v>0</v>
      </c>
      <c r="H23" s="851"/>
      <c r="I23" s="872">
        <f t="shared" si="0"/>
        <v>0</v>
      </c>
      <c r="J23" s="356"/>
    </row>
    <row r="24" spans="1:10" ht="15">
      <c r="A24" s="860"/>
      <c r="B24" s="1579"/>
      <c r="C24" s="859" t="s">
        <v>218</v>
      </c>
      <c r="D24" s="398">
        <v>24</v>
      </c>
      <c r="E24" s="851"/>
      <c r="F24" s="851"/>
      <c r="G24" s="872">
        <f t="shared" si="1"/>
        <v>0</v>
      </c>
      <c r="H24" s="851"/>
      <c r="I24" s="872">
        <f t="shared" si="0"/>
        <v>0</v>
      </c>
      <c r="J24" s="356"/>
    </row>
    <row r="25" spans="1:10" ht="15">
      <c r="A25" s="861" t="s">
        <v>208</v>
      </c>
      <c r="B25" s="1580" t="s">
        <v>189</v>
      </c>
      <c r="C25" s="859" t="s">
        <v>11</v>
      </c>
      <c r="D25" s="398">
        <v>25</v>
      </c>
      <c r="E25" s="851"/>
      <c r="F25" s="851"/>
      <c r="G25" s="872">
        <f t="shared" si="1"/>
        <v>0</v>
      </c>
      <c r="H25" s="851"/>
      <c r="I25" s="872">
        <f t="shared" si="0"/>
        <v>0</v>
      </c>
      <c r="J25" s="356"/>
    </row>
    <row r="26" spans="1:10" ht="15">
      <c r="A26" s="862" t="s">
        <v>209</v>
      </c>
      <c r="B26" s="1581"/>
      <c r="C26" s="859" t="s">
        <v>218</v>
      </c>
      <c r="D26" s="398">
        <v>26</v>
      </c>
      <c r="E26" s="851"/>
      <c r="F26" s="851"/>
      <c r="G26" s="872">
        <f t="shared" si="1"/>
        <v>0</v>
      </c>
      <c r="H26" s="851"/>
      <c r="I26" s="872">
        <f t="shared" si="0"/>
        <v>0</v>
      </c>
      <c r="J26" s="356"/>
    </row>
    <row r="27" spans="1:10" ht="15">
      <c r="A27" s="863"/>
      <c r="B27" s="1580" t="s">
        <v>418</v>
      </c>
      <c r="C27" s="859" t="s">
        <v>11</v>
      </c>
      <c r="D27" s="398">
        <v>27</v>
      </c>
      <c r="E27" s="851"/>
      <c r="F27" s="851"/>
      <c r="G27" s="872">
        <f t="shared" si="1"/>
        <v>0</v>
      </c>
      <c r="H27" s="851"/>
      <c r="I27" s="872">
        <f t="shared" si="0"/>
        <v>0</v>
      </c>
      <c r="J27" s="356"/>
    </row>
    <row r="28" spans="1:10" ht="15">
      <c r="A28" s="863"/>
      <c r="B28" s="1581"/>
      <c r="C28" s="859" t="s">
        <v>420</v>
      </c>
      <c r="D28" s="398">
        <v>28</v>
      </c>
      <c r="E28" s="851"/>
      <c r="F28" s="851"/>
      <c r="G28" s="872">
        <f t="shared" si="1"/>
        <v>0</v>
      </c>
      <c r="H28" s="851"/>
      <c r="I28" s="872">
        <f t="shared" si="0"/>
        <v>0</v>
      </c>
      <c r="J28" s="356"/>
    </row>
    <row r="29" spans="1:10" ht="15">
      <c r="A29" s="860"/>
      <c r="B29" s="1573" t="s">
        <v>419</v>
      </c>
      <c r="C29" s="859" t="s">
        <v>11</v>
      </c>
      <c r="D29" s="398">
        <v>29</v>
      </c>
      <c r="E29" s="851"/>
      <c r="F29" s="851"/>
      <c r="G29" s="872">
        <f t="shared" si="1"/>
        <v>0</v>
      </c>
      <c r="H29" s="851"/>
      <c r="I29" s="872">
        <f t="shared" si="0"/>
        <v>0</v>
      </c>
      <c r="J29" s="356"/>
    </row>
    <row r="30" spans="1:10" ht="15">
      <c r="A30" s="860"/>
      <c r="B30" s="1574"/>
      <c r="C30" s="859" t="s">
        <v>420</v>
      </c>
      <c r="D30" s="398">
        <v>30</v>
      </c>
      <c r="E30" s="851"/>
      <c r="F30" s="851"/>
      <c r="G30" s="872">
        <f t="shared" si="1"/>
        <v>0</v>
      </c>
      <c r="H30" s="851"/>
      <c r="I30" s="872">
        <f t="shared" si="0"/>
        <v>0</v>
      </c>
      <c r="J30" s="356"/>
    </row>
    <row r="31" spans="1:10" ht="22.5">
      <c r="A31" s="864"/>
      <c r="B31" s="1575"/>
      <c r="C31" s="859" t="s">
        <v>219</v>
      </c>
      <c r="D31" s="398">
        <v>31</v>
      </c>
      <c r="E31" s="851"/>
      <c r="F31" s="851"/>
      <c r="G31" s="872">
        <f t="shared" si="1"/>
        <v>0</v>
      </c>
      <c r="H31" s="851"/>
      <c r="I31" s="872">
        <f t="shared" si="0"/>
        <v>0</v>
      </c>
      <c r="J31" s="356"/>
    </row>
    <row r="32" spans="1:10" s="218" customFormat="1" ht="15.75" thickBot="1">
      <c r="A32" s="865" t="s">
        <v>421</v>
      </c>
      <c r="B32" s="866"/>
      <c r="C32" s="867"/>
      <c r="D32" s="868">
        <v>39</v>
      </c>
      <c r="E32" s="873">
        <f>SUM(E21:E31)</f>
        <v>0</v>
      </c>
      <c r="F32" s="873">
        <f>SUM(F21:F31)</f>
        <v>0</v>
      </c>
      <c r="G32" s="873">
        <f t="shared" si="1"/>
        <v>0</v>
      </c>
      <c r="H32" s="261">
        <f>SUM(H21:H31)</f>
        <v>0</v>
      </c>
      <c r="I32" s="873">
        <f>SUM(I21:I31)</f>
        <v>0</v>
      </c>
      <c r="J32" s="378"/>
    </row>
    <row r="33" spans="1:9" ht="15">
      <c r="A33" s="855"/>
      <c r="B33" s="856"/>
      <c r="C33" s="856"/>
      <c r="D33" s="417"/>
      <c r="E33" s="164"/>
      <c r="F33" s="164"/>
      <c r="G33" s="164"/>
      <c r="H33" s="164"/>
      <c r="I33" s="164"/>
    </row>
    <row r="34" spans="1:9" ht="15">
      <c r="A34" s="855"/>
      <c r="B34" s="856"/>
      <c r="C34" s="856"/>
      <c r="D34" s="417"/>
      <c r="E34" s="164"/>
      <c r="F34" s="164"/>
      <c r="G34" s="164"/>
      <c r="H34" s="164"/>
      <c r="I34" s="164"/>
    </row>
    <row r="35" spans="1:9" ht="15">
      <c r="A35" s="855"/>
      <c r="B35" s="856"/>
      <c r="C35" s="856"/>
      <c r="D35" s="417"/>
      <c r="E35" s="164"/>
      <c r="F35" s="164"/>
      <c r="G35" s="164"/>
      <c r="H35" s="164"/>
      <c r="I35" s="164"/>
    </row>
    <row r="36" spans="1:9" ht="15">
      <c r="A36" s="855"/>
      <c r="B36" s="856"/>
      <c r="C36" s="856"/>
      <c r="D36" s="417"/>
      <c r="E36" s="164"/>
      <c r="F36" s="164"/>
      <c r="G36" s="164"/>
      <c r="H36" s="164"/>
      <c r="I36" s="164"/>
    </row>
    <row r="37" spans="1:9" ht="15">
      <c r="A37" s="855"/>
      <c r="B37" s="856"/>
      <c r="C37" s="856"/>
      <c r="D37" s="417"/>
      <c r="E37" s="164"/>
      <c r="F37" s="164"/>
      <c r="G37" s="164"/>
      <c r="H37" s="164"/>
      <c r="I37" s="164"/>
    </row>
    <row r="38" spans="1:9" ht="15">
      <c r="A38" s="855"/>
      <c r="B38" s="856"/>
      <c r="C38" s="856"/>
      <c r="D38" s="417"/>
      <c r="E38" s="164"/>
      <c r="F38" s="164"/>
      <c r="G38" s="164"/>
      <c r="H38" s="164"/>
      <c r="I38" s="164"/>
    </row>
    <row r="39" spans="1:9" ht="15">
      <c r="A39" s="855"/>
      <c r="B39" s="856"/>
      <c r="C39" s="856"/>
      <c r="D39" s="417"/>
      <c r="E39" s="164"/>
      <c r="F39" s="164"/>
      <c r="G39" s="164"/>
      <c r="H39" s="164"/>
      <c r="I39" s="164"/>
    </row>
    <row r="40" spans="1:9" ht="15">
      <c r="A40" s="855"/>
      <c r="B40" s="856"/>
      <c r="C40" s="856"/>
      <c r="D40" s="417"/>
      <c r="E40" s="164"/>
      <c r="F40" s="164"/>
      <c r="G40" s="164"/>
      <c r="H40" s="164"/>
      <c r="I40" s="164"/>
    </row>
    <row r="41" spans="4:5" ht="12.75">
      <c r="D41" s="191"/>
      <c r="E41" s="191"/>
    </row>
    <row r="42" spans="1:10" ht="12.75">
      <c r="A42" s="349" t="s">
        <v>456</v>
      </c>
      <c r="B42" s="250"/>
      <c r="C42" s="249"/>
      <c r="F42" s="1537" t="s">
        <v>550</v>
      </c>
      <c r="G42" s="1537"/>
      <c r="H42" s="1537"/>
      <c r="I42" s="1537"/>
      <c r="J42" s="253"/>
    </row>
    <row r="43" spans="1:10" ht="12.75">
      <c r="A43" s="350" t="s">
        <v>316</v>
      </c>
      <c r="B43" s="252"/>
      <c r="C43" s="148"/>
      <c r="F43" s="1502" t="s">
        <v>315</v>
      </c>
      <c r="G43" s="1502"/>
      <c r="H43" s="1502"/>
      <c r="I43" s="1502"/>
      <c r="J43" s="253"/>
    </row>
    <row r="44" spans="1:4" ht="12.75">
      <c r="A44" s="356"/>
      <c r="D44" s="151"/>
    </row>
  </sheetData>
  <sheetProtection password="CF7A" sheet="1" objects="1" scenarios="1"/>
  <mergeCells count="14"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  <mergeCell ref="D12:I1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zoomScale="75" zoomScaleNormal="75" zoomScaleSheetLayoutView="100" zoomScalePageLayoutView="0" workbookViewId="0" topLeftCell="A25">
      <selection activeCell="D34" sqref="D34"/>
    </sheetView>
  </sheetViews>
  <sheetFormatPr defaultColWidth="9.140625" defaultRowHeight="12.75"/>
  <cols>
    <col min="1" max="1" width="25.7109375" style="150" customWidth="1"/>
    <col min="2" max="4" width="20.7109375" style="150" customWidth="1"/>
    <col min="5" max="5" width="4.7109375" style="150" customWidth="1"/>
    <col min="6" max="6" width="12.7109375" style="150" customWidth="1"/>
    <col min="7" max="7" width="13.8515625" style="150" customWidth="1"/>
    <col min="8" max="8" width="12.7109375" style="150" customWidth="1"/>
    <col min="9" max="9" width="14.8515625" style="150" customWidth="1"/>
    <col min="10" max="10" width="12.7109375" style="150" customWidth="1"/>
    <col min="11" max="16384" width="9.140625" style="150" customWidth="1"/>
  </cols>
  <sheetData>
    <row r="4" spans="1:11" ht="15">
      <c r="A4" s="353" t="s">
        <v>457</v>
      </c>
      <c r="B4" s="650"/>
      <c r="C4" s="356"/>
      <c r="D4" s="377"/>
      <c r="E4" s="356"/>
      <c r="F4" s="356"/>
      <c r="G4" s="356"/>
      <c r="H4" s="356"/>
      <c r="I4" s="356"/>
      <c r="J4" s="356"/>
      <c r="K4" s="155"/>
    </row>
    <row r="5" spans="1:10" ht="15.75">
      <c r="A5" s="354" t="s">
        <v>385</v>
      </c>
      <c r="B5" s="652"/>
      <c r="C5" s="378"/>
      <c r="D5" s="383"/>
      <c r="E5" s="320"/>
      <c r="F5" s="320"/>
      <c r="G5" s="320"/>
      <c r="H5" s="356"/>
      <c r="I5" s="356"/>
      <c r="J5" s="356"/>
    </row>
    <row r="6" spans="1:10" ht="16.5" thickBot="1">
      <c r="A6" s="533" t="s">
        <v>628</v>
      </c>
      <c r="B6" s="379"/>
      <c r="C6" s="356"/>
      <c r="D6" s="377"/>
      <c r="E6" s="356"/>
      <c r="F6" s="356"/>
      <c r="G6" s="356"/>
      <c r="H6" s="356"/>
      <c r="I6" s="356"/>
      <c r="J6" s="356"/>
    </row>
    <row r="7" spans="1:10" ht="13.5" thickTop="1">
      <c r="A7" s="380"/>
      <c r="B7" s="381"/>
      <c r="C7" s="382"/>
      <c r="D7" s="381"/>
      <c r="E7" s="382"/>
      <c r="F7" s="382"/>
      <c r="G7" s="382"/>
      <c r="H7" s="382"/>
      <c r="I7" s="382"/>
      <c r="J7" s="382"/>
    </row>
    <row r="8" spans="1:10" ht="15.75" thickBot="1">
      <c r="A8" s="319" t="s">
        <v>455</v>
      </c>
      <c r="B8" s="383"/>
      <c r="C8" s="320"/>
      <c r="D8" s="1482" t="str">
        <f>'Cover '!G5</f>
        <v>(enter name)</v>
      </c>
      <c r="E8" s="1482"/>
      <c r="F8" s="1482"/>
      <c r="G8" s="1482"/>
      <c r="H8" s="1482"/>
      <c r="I8" s="1482"/>
      <c r="J8" s="1482"/>
    </row>
    <row r="9" spans="1:10" ht="15">
      <c r="A9" s="319"/>
      <c r="B9" s="383"/>
      <c r="C9" s="320"/>
      <c r="D9" s="903"/>
      <c r="E9" s="389"/>
      <c r="F9" s="389"/>
      <c r="G9" s="389"/>
      <c r="H9" s="389"/>
      <c r="I9" s="389"/>
      <c r="J9" s="389"/>
    </row>
    <row r="10" spans="1:10" ht="15.75" thickBot="1">
      <c r="A10" s="163" t="s">
        <v>217</v>
      </c>
      <c r="B10" s="174"/>
      <c r="C10" s="164"/>
      <c r="D10" s="1482" t="str">
        <f>'Cover '!G7</f>
        <v>(enter period)</v>
      </c>
      <c r="E10" s="1482"/>
      <c r="F10" s="1482"/>
      <c r="G10" s="1482"/>
      <c r="H10" s="1482"/>
      <c r="I10" s="1482"/>
      <c r="J10" s="1482"/>
    </row>
    <row r="11" spans="1:10" ht="12.75">
      <c r="A11" s="165"/>
      <c r="B11" s="174"/>
      <c r="C11" s="164"/>
      <c r="D11" s="166"/>
      <c r="E11" s="166"/>
      <c r="F11" s="166"/>
      <c r="G11" s="166"/>
      <c r="H11" s="166"/>
      <c r="I11" s="166"/>
      <c r="J11" s="166"/>
    </row>
    <row r="12" spans="1:10" ht="15.75" thickBot="1">
      <c r="A12" s="904" t="s">
        <v>132</v>
      </c>
      <c r="B12" s="174"/>
      <c r="C12" s="164"/>
      <c r="D12" s="1572" t="s">
        <v>467</v>
      </c>
      <c r="E12" s="1572"/>
      <c r="F12" s="1572"/>
      <c r="G12" s="1572"/>
      <c r="H12" s="1572"/>
      <c r="I12" s="1572"/>
      <c r="J12" s="1572"/>
    </row>
    <row r="13" spans="1:10" ht="13.5" thickBot="1">
      <c r="A13" s="169"/>
      <c r="B13" s="171"/>
      <c r="C13" s="172"/>
      <c r="D13" s="292"/>
      <c r="E13" s="292"/>
      <c r="F13" s="292"/>
      <c r="G13" s="292"/>
      <c r="H13" s="292"/>
      <c r="I13" s="292"/>
      <c r="J13" s="292"/>
    </row>
    <row r="14" spans="1:10" ht="13.5" thickTop="1">
      <c r="A14" s="164"/>
      <c r="B14" s="174"/>
      <c r="C14" s="175"/>
      <c r="D14" s="175"/>
      <c r="E14" s="175"/>
      <c r="F14" s="175"/>
      <c r="G14" s="175"/>
      <c r="H14" s="175"/>
      <c r="I14" s="175"/>
      <c r="J14" s="175"/>
    </row>
    <row r="15" spans="5:9" ht="15.75" thickBot="1">
      <c r="E15" s="280"/>
      <c r="F15" s="280"/>
      <c r="G15" s="280"/>
      <c r="H15" s="280"/>
      <c r="I15" s="280" t="s">
        <v>224</v>
      </c>
    </row>
    <row r="16" spans="1:10" ht="60">
      <c r="A16" s="905" t="s">
        <v>10</v>
      </c>
      <c r="B16" s="875"/>
      <c r="C16" s="178"/>
      <c r="D16" s="489"/>
      <c r="E16" s="876"/>
      <c r="F16" s="1576" t="s">
        <v>444</v>
      </c>
      <c r="G16" s="1576" t="s">
        <v>417</v>
      </c>
      <c r="H16" s="1576" t="s">
        <v>371</v>
      </c>
      <c r="I16" s="869" t="s">
        <v>416</v>
      </c>
      <c r="J16" s="391" t="s">
        <v>445</v>
      </c>
    </row>
    <row r="17" spans="1:10" ht="30" customHeight="1">
      <c r="A17" s="877"/>
      <c r="B17" s="878"/>
      <c r="C17" s="164"/>
      <c r="D17" s="514"/>
      <c r="E17" s="879"/>
      <c r="F17" s="1577"/>
      <c r="G17" s="1577"/>
      <c r="H17" s="1577"/>
      <c r="I17" s="932" t="s">
        <v>374</v>
      </c>
      <c r="J17" s="933" t="s">
        <v>116</v>
      </c>
    </row>
    <row r="18" spans="1:10" ht="15.75" thickBot="1">
      <c r="A18" s="880"/>
      <c r="B18" s="881"/>
      <c r="C18" s="191"/>
      <c r="D18" s="518"/>
      <c r="E18" s="850"/>
      <c r="F18" s="551">
        <v>1</v>
      </c>
      <c r="G18" s="551">
        <v>2</v>
      </c>
      <c r="H18" s="551">
        <v>3</v>
      </c>
      <c r="I18" s="551">
        <v>4</v>
      </c>
      <c r="J18" s="395">
        <v>6</v>
      </c>
    </row>
    <row r="19" spans="1:10" ht="15">
      <c r="A19" s="882"/>
      <c r="B19" s="907" t="s">
        <v>386</v>
      </c>
      <c r="C19" s="907"/>
      <c r="D19" s="396"/>
      <c r="E19" s="397">
        <v>40</v>
      </c>
      <c r="F19" s="885"/>
      <c r="G19" s="885"/>
      <c r="H19" s="936">
        <f>F19-G19</f>
        <v>0</v>
      </c>
      <c r="I19" s="885"/>
      <c r="J19" s="941">
        <f>H19-I19</f>
        <v>0</v>
      </c>
    </row>
    <row r="20" spans="1:10" ht="30.75" customHeight="1">
      <c r="A20" s="906"/>
      <c r="B20" s="908" t="s">
        <v>14</v>
      </c>
      <c r="C20" s="909" t="s">
        <v>381</v>
      </c>
      <c r="D20" s="910"/>
      <c r="E20" s="929">
        <v>41</v>
      </c>
      <c r="F20" s="886"/>
      <c r="G20" s="886"/>
      <c r="H20" s="937">
        <f>F20-G20</f>
        <v>0</v>
      </c>
      <c r="I20" s="934"/>
      <c r="J20" s="941">
        <f aca="true" t="shared" si="0" ref="J20:J37">H20-I20</f>
        <v>0</v>
      </c>
    </row>
    <row r="21" spans="1:10" ht="15">
      <c r="A21" s="863" t="s">
        <v>17</v>
      </c>
      <c r="B21" s="911" t="s">
        <v>16</v>
      </c>
      <c r="C21" s="912" t="s">
        <v>389</v>
      </c>
      <c r="D21" s="859" t="s">
        <v>387</v>
      </c>
      <c r="E21" s="398">
        <v>42</v>
      </c>
      <c r="F21" s="887"/>
      <c r="G21" s="887"/>
      <c r="H21" s="938">
        <f>F21-G21</f>
        <v>0</v>
      </c>
      <c r="I21" s="887"/>
      <c r="J21" s="941">
        <f t="shared" si="0"/>
        <v>0</v>
      </c>
    </row>
    <row r="22" spans="1:10" ht="15">
      <c r="A22" s="863"/>
      <c r="B22" s="913"/>
      <c r="C22" s="914"/>
      <c r="D22" s="859" t="s">
        <v>388</v>
      </c>
      <c r="E22" s="398">
        <v>43</v>
      </c>
      <c r="F22" s="887"/>
      <c r="G22" s="887"/>
      <c r="H22" s="938">
        <f aca="true" t="shared" si="1" ref="H22:H38">F22-G22</f>
        <v>0</v>
      </c>
      <c r="I22" s="887"/>
      <c r="J22" s="941">
        <f t="shared" si="0"/>
        <v>0</v>
      </c>
    </row>
    <row r="23" spans="1:10" ht="15">
      <c r="A23" s="863"/>
      <c r="B23" s="915" t="s">
        <v>382</v>
      </c>
      <c r="C23" s="916"/>
      <c r="D23" s="917" t="s">
        <v>383</v>
      </c>
      <c r="E23" s="398">
        <v>44</v>
      </c>
      <c r="F23" s="887"/>
      <c r="G23" s="887"/>
      <c r="H23" s="938">
        <f t="shared" si="1"/>
        <v>0</v>
      </c>
      <c r="I23" s="887"/>
      <c r="J23" s="941">
        <f t="shared" si="0"/>
        <v>0</v>
      </c>
    </row>
    <row r="24" spans="1:10" ht="15">
      <c r="A24" s="863"/>
      <c r="B24" s="918"/>
      <c r="C24" s="919"/>
      <c r="D24" s="917" t="s">
        <v>384</v>
      </c>
      <c r="E24" s="398">
        <v>45</v>
      </c>
      <c r="F24" s="887"/>
      <c r="G24" s="887"/>
      <c r="H24" s="938">
        <f t="shared" si="1"/>
        <v>0</v>
      </c>
      <c r="I24" s="887"/>
      <c r="J24" s="941">
        <f t="shared" si="0"/>
        <v>0</v>
      </c>
    </row>
    <row r="25" spans="1:10" ht="15" customHeight="1">
      <c r="A25" s="863"/>
      <c r="B25" s="920" t="s">
        <v>376</v>
      </c>
      <c r="C25" s="921"/>
      <c r="D25" s="922" t="s">
        <v>401</v>
      </c>
      <c r="E25" s="398">
        <v>46</v>
      </c>
      <c r="F25" s="887"/>
      <c r="G25" s="887"/>
      <c r="H25" s="938">
        <f t="shared" si="1"/>
        <v>0</v>
      </c>
      <c r="I25" s="887"/>
      <c r="J25" s="941">
        <f t="shared" si="0"/>
        <v>0</v>
      </c>
    </row>
    <row r="26" spans="1:10" ht="22.5">
      <c r="A26" s="863"/>
      <c r="B26" s="918"/>
      <c r="C26" s="919"/>
      <c r="D26" s="917" t="s">
        <v>402</v>
      </c>
      <c r="E26" s="398">
        <v>47</v>
      </c>
      <c r="F26" s="887"/>
      <c r="G26" s="887"/>
      <c r="H26" s="938">
        <f t="shared" si="1"/>
        <v>0</v>
      </c>
      <c r="I26" s="887"/>
      <c r="J26" s="941">
        <f t="shared" si="0"/>
        <v>0</v>
      </c>
    </row>
    <row r="27" spans="1:10" ht="15">
      <c r="A27" s="863"/>
      <c r="B27" s="923" t="s">
        <v>319</v>
      </c>
      <c r="C27" s="919"/>
      <c r="D27" s="924"/>
      <c r="E27" s="398">
        <v>48</v>
      </c>
      <c r="F27" s="887"/>
      <c r="G27" s="887"/>
      <c r="H27" s="938">
        <f t="shared" si="1"/>
        <v>0</v>
      </c>
      <c r="I27" s="887"/>
      <c r="J27" s="941">
        <f t="shared" si="0"/>
        <v>0</v>
      </c>
    </row>
    <row r="28" spans="1:10" ht="15">
      <c r="A28" s="853"/>
      <c r="B28" s="925" t="s">
        <v>13</v>
      </c>
      <c r="C28" s="919"/>
      <c r="D28" s="924"/>
      <c r="E28" s="398">
        <v>49</v>
      </c>
      <c r="F28" s="887"/>
      <c r="G28" s="887"/>
      <c r="H28" s="938">
        <f t="shared" si="1"/>
        <v>0</v>
      </c>
      <c r="I28" s="887"/>
      <c r="J28" s="941">
        <f t="shared" si="0"/>
        <v>0</v>
      </c>
    </row>
    <row r="29" spans="1:10" ht="15">
      <c r="A29" s="853"/>
      <c r="B29" s="925" t="s">
        <v>18</v>
      </c>
      <c r="C29" s="919"/>
      <c r="D29" s="924"/>
      <c r="E29" s="398">
        <v>50</v>
      </c>
      <c r="F29" s="887"/>
      <c r="G29" s="887"/>
      <c r="H29" s="938">
        <f t="shared" si="1"/>
        <v>0</v>
      </c>
      <c r="I29" s="887"/>
      <c r="J29" s="941">
        <f t="shared" si="0"/>
        <v>0</v>
      </c>
    </row>
    <row r="30" spans="1:10" ht="33.75" customHeight="1">
      <c r="A30" s="853"/>
      <c r="B30" s="1584" t="s">
        <v>403</v>
      </c>
      <c r="C30" s="1585"/>
      <c r="D30" s="926"/>
      <c r="E30" s="398">
        <v>51</v>
      </c>
      <c r="F30" s="887"/>
      <c r="G30" s="887"/>
      <c r="H30" s="938">
        <f t="shared" si="1"/>
        <v>0</v>
      </c>
      <c r="I30" s="887"/>
      <c r="J30" s="941">
        <f t="shared" si="0"/>
        <v>0</v>
      </c>
    </row>
    <row r="31" spans="1:10" ht="15">
      <c r="A31" s="853"/>
      <c r="B31" s="471"/>
      <c r="C31" s="1582" t="s">
        <v>377</v>
      </c>
      <c r="D31" s="1583"/>
      <c r="E31" s="398">
        <v>52</v>
      </c>
      <c r="F31" s="887"/>
      <c r="G31" s="887"/>
      <c r="H31" s="938">
        <f t="shared" si="1"/>
        <v>0</v>
      </c>
      <c r="I31" s="887"/>
      <c r="J31" s="941">
        <f t="shared" si="0"/>
        <v>0</v>
      </c>
    </row>
    <row r="32" spans="1:10" ht="15">
      <c r="A32" s="853"/>
      <c r="B32" s="927"/>
      <c r="C32" s="1582" t="s">
        <v>378</v>
      </c>
      <c r="D32" s="1583"/>
      <c r="E32" s="398">
        <v>53</v>
      </c>
      <c r="F32" s="887"/>
      <c r="G32" s="887"/>
      <c r="H32" s="938">
        <f t="shared" si="1"/>
        <v>0</v>
      </c>
      <c r="I32" s="887"/>
      <c r="J32" s="941">
        <f t="shared" si="0"/>
        <v>0</v>
      </c>
    </row>
    <row r="33" spans="1:10" ht="33.75" customHeight="1">
      <c r="A33" s="853"/>
      <c r="B33" s="928" t="s">
        <v>20</v>
      </c>
      <c r="C33" s="1584" t="s">
        <v>19</v>
      </c>
      <c r="D33" s="1586"/>
      <c r="E33" s="398">
        <v>54</v>
      </c>
      <c r="F33" s="887"/>
      <c r="G33" s="887"/>
      <c r="H33" s="938">
        <f t="shared" si="1"/>
        <v>0</v>
      </c>
      <c r="I33" s="935"/>
      <c r="J33" s="941">
        <f t="shared" si="0"/>
        <v>0</v>
      </c>
    </row>
    <row r="34" spans="1:10" ht="15">
      <c r="A34" s="853"/>
      <c r="B34" s="888"/>
      <c r="C34" s="892" t="s">
        <v>15</v>
      </c>
      <c r="D34" s="893"/>
      <c r="E34" s="398">
        <v>55</v>
      </c>
      <c r="F34" s="887"/>
      <c r="G34" s="887"/>
      <c r="H34" s="938">
        <f t="shared" si="1"/>
        <v>0</v>
      </c>
      <c r="I34" s="887"/>
      <c r="J34" s="941">
        <f t="shared" si="0"/>
        <v>0</v>
      </c>
    </row>
    <row r="35" spans="1:10" ht="33.75" customHeight="1">
      <c r="A35" s="853"/>
      <c r="B35" s="930" t="s">
        <v>392</v>
      </c>
      <c r="C35" s="1584" t="s">
        <v>232</v>
      </c>
      <c r="D35" s="1586"/>
      <c r="E35" s="398">
        <v>56</v>
      </c>
      <c r="F35" s="887"/>
      <c r="G35" s="887"/>
      <c r="H35" s="938">
        <f t="shared" si="1"/>
        <v>0</v>
      </c>
      <c r="I35" s="935"/>
      <c r="J35" s="941">
        <f t="shared" si="0"/>
        <v>0</v>
      </c>
    </row>
    <row r="36" spans="1:10" ht="33.75" customHeight="1">
      <c r="A36" s="853"/>
      <c r="B36" s="913"/>
      <c r="C36" s="1584" t="s">
        <v>233</v>
      </c>
      <c r="D36" s="1586"/>
      <c r="E36" s="398">
        <v>57</v>
      </c>
      <c r="F36" s="887"/>
      <c r="G36" s="887"/>
      <c r="H36" s="938">
        <f t="shared" si="1"/>
        <v>0</v>
      </c>
      <c r="I36" s="891"/>
      <c r="J36" s="941">
        <f t="shared" si="0"/>
        <v>0</v>
      </c>
    </row>
    <row r="37" spans="1:10" ht="15">
      <c r="A37" s="894"/>
      <c r="B37" s="895" t="s">
        <v>15</v>
      </c>
      <c r="C37" s="896"/>
      <c r="D37" s="890"/>
      <c r="E37" s="398">
        <v>58</v>
      </c>
      <c r="F37" s="887"/>
      <c r="G37" s="887"/>
      <c r="H37" s="938">
        <f t="shared" si="1"/>
        <v>0</v>
      </c>
      <c r="I37" s="887"/>
      <c r="J37" s="941">
        <f t="shared" si="0"/>
        <v>0</v>
      </c>
    </row>
    <row r="38" spans="1:10" ht="15.75" thickBot="1">
      <c r="A38" s="931" t="s">
        <v>423</v>
      </c>
      <c r="B38" s="897"/>
      <c r="C38" s="897"/>
      <c r="D38" s="898"/>
      <c r="E38" s="868">
        <v>59</v>
      </c>
      <c r="F38" s="940">
        <f>SUM(F19:F37)</f>
        <v>0</v>
      </c>
      <c r="G38" s="940">
        <f>SUM(G19:G37)</f>
        <v>0</v>
      </c>
      <c r="H38" s="939">
        <f t="shared" si="1"/>
        <v>0</v>
      </c>
      <c r="I38" s="940">
        <f>SUM(I19:I37)</f>
        <v>0</v>
      </c>
      <c r="J38" s="942">
        <f>SUM(J19:J37)</f>
        <v>0</v>
      </c>
    </row>
    <row r="39" spans="1:10" ht="15">
      <c r="A39" s="900"/>
      <c r="B39" s="901"/>
      <c r="C39" s="901"/>
      <c r="D39" s="901"/>
      <c r="E39" s="417"/>
      <c r="F39" s="417"/>
      <c r="G39" s="417"/>
      <c r="H39" s="902"/>
      <c r="I39" s="417"/>
      <c r="J39" s="174"/>
    </row>
    <row r="40" spans="1:10" ht="12.75">
      <c r="A40" s="349" t="s">
        <v>466</v>
      </c>
      <c r="B40" s="250"/>
      <c r="C40" s="249"/>
      <c r="D40" s="1537" t="s">
        <v>551</v>
      </c>
      <c r="E40" s="1537"/>
      <c r="F40" s="1537"/>
      <c r="G40" s="1537"/>
      <c r="H40" s="1537"/>
      <c r="I40" s="1537"/>
      <c r="J40" s="1537"/>
    </row>
    <row r="41" spans="1:10" ht="12.75">
      <c r="A41" s="350" t="s">
        <v>317</v>
      </c>
      <c r="B41" s="252"/>
      <c r="C41" s="148"/>
      <c r="D41" s="1502" t="s">
        <v>318</v>
      </c>
      <c r="E41" s="1502"/>
      <c r="F41" s="1502"/>
      <c r="G41" s="1502"/>
      <c r="H41" s="1502"/>
      <c r="I41" s="1502"/>
      <c r="J41" s="1502"/>
    </row>
    <row r="42" spans="1:10" ht="15">
      <c r="A42" s="900"/>
      <c r="B42" s="901"/>
      <c r="C42" s="901"/>
      <c r="D42" s="901"/>
      <c r="E42" s="417"/>
      <c r="F42" s="417"/>
      <c r="G42" s="417"/>
      <c r="H42" s="417"/>
      <c r="I42" s="417"/>
      <c r="J42" s="174"/>
    </row>
    <row r="43" spans="1:10" ht="15">
      <c r="A43" s="900"/>
      <c r="B43" s="901"/>
      <c r="C43" s="901"/>
      <c r="D43" s="901"/>
      <c r="E43" s="417"/>
      <c r="F43" s="417"/>
      <c r="G43" s="417"/>
      <c r="H43" s="417"/>
      <c r="I43" s="417"/>
      <c r="J43" s="174"/>
    </row>
  </sheetData>
  <sheetProtection password="CF7A" sheet="1" objects="1" scenarios="1"/>
  <mergeCells count="14"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  <mergeCell ref="D12:J12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84"/>
  <sheetViews>
    <sheetView zoomScalePageLayoutView="0" workbookViewId="0" topLeftCell="A16">
      <selection activeCell="B23" sqref="B23"/>
    </sheetView>
  </sheetViews>
  <sheetFormatPr defaultColWidth="9.140625" defaultRowHeight="12.75"/>
  <cols>
    <col min="1" max="1" width="25.8515625" style="150" customWidth="1"/>
    <col min="2" max="2" width="18.57421875" style="150" customWidth="1"/>
    <col min="3" max="3" width="38.00390625" style="150" customWidth="1"/>
    <col min="4" max="4" width="6.421875" style="150" customWidth="1"/>
    <col min="5" max="8" width="12.7109375" style="150" customWidth="1"/>
    <col min="9" max="9" width="11.28125" style="150" customWidth="1"/>
    <col min="10" max="16384" width="9.140625" style="150" customWidth="1"/>
  </cols>
  <sheetData>
    <row r="4" spans="1:9" ht="15">
      <c r="A4" s="149"/>
      <c r="D4" s="280"/>
      <c r="E4" s="280"/>
      <c r="F4" s="280"/>
      <c r="G4" s="280"/>
      <c r="H4" s="280"/>
      <c r="I4" s="281"/>
    </row>
    <row r="5" spans="1:9" ht="15">
      <c r="A5" s="353" t="s">
        <v>457</v>
      </c>
      <c r="B5" s="650"/>
      <c r="C5" s="356"/>
      <c r="D5" s="377"/>
      <c r="E5" s="377"/>
      <c r="F5" s="377"/>
      <c r="G5" s="377"/>
      <c r="H5" s="377"/>
      <c r="I5" s="356"/>
    </row>
    <row r="6" spans="1:9" ht="15.75">
      <c r="A6" s="354" t="s">
        <v>390</v>
      </c>
      <c r="B6" s="652"/>
      <c r="C6" s="969"/>
      <c r="D6" s="970"/>
      <c r="E6" s="970"/>
      <c r="F6" s="970"/>
      <c r="G6" s="320"/>
      <c r="H6" s="969"/>
      <c r="I6" s="356"/>
    </row>
    <row r="7" spans="1:9" ht="16.5" thickBot="1">
      <c r="A7" s="533" t="s">
        <v>665</v>
      </c>
      <c r="B7" s="379"/>
      <c r="C7" s="356"/>
      <c r="D7" s="377"/>
      <c r="E7" s="377"/>
      <c r="F7" s="377"/>
      <c r="G7" s="377"/>
      <c r="H7" s="377"/>
      <c r="I7" s="356"/>
    </row>
    <row r="8" spans="1:9" ht="13.5" thickTop="1">
      <c r="A8" s="380"/>
      <c r="B8" s="381"/>
      <c r="C8" s="382"/>
      <c r="D8" s="381"/>
      <c r="E8" s="381"/>
      <c r="F8" s="381"/>
      <c r="G8" s="381"/>
      <c r="H8" s="381"/>
      <c r="I8" s="382"/>
    </row>
    <row r="9" spans="1:9" ht="15.75" thickBot="1">
      <c r="A9" s="319" t="s">
        <v>455</v>
      </c>
      <c r="B9" s="383"/>
      <c r="C9" s="320"/>
      <c r="D9" s="1482" t="str">
        <f>'Cover '!G5</f>
        <v>(enter name)</v>
      </c>
      <c r="E9" s="1482"/>
      <c r="F9" s="1482"/>
      <c r="G9" s="1482"/>
      <c r="H9" s="1482"/>
      <c r="I9" s="1482"/>
    </row>
    <row r="10" spans="1:9" ht="15">
      <c r="A10" s="163"/>
      <c r="B10" s="174"/>
      <c r="C10" s="164"/>
      <c r="D10" s="167"/>
      <c r="E10" s="167"/>
      <c r="F10" s="167"/>
      <c r="G10" s="167"/>
      <c r="H10" s="167"/>
      <c r="I10" s="178"/>
    </row>
    <row r="11" spans="1:9" ht="15.75" thickBot="1">
      <c r="A11" s="163" t="s">
        <v>217</v>
      </c>
      <c r="B11" s="174"/>
      <c r="C11" s="164"/>
      <c r="D11" s="1482" t="str">
        <f>'Cover '!G7</f>
        <v>(enter period)</v>
      </c>
      <c r="E11" s="1482"/>
      <c r="F11" s="1482"/>
      <c r="G11" s="1482"/>
      <c r="H11" s="1482"/>
      <c r="I11" s="1482"/>
    </row>
    <row r="12" spans="1:9" ht="12.75">
      <c r="A12" s="165"/>
      <c r="B12" s="174"/>
      <c r="C12" s="164"/>
      <c r="D12" s="166"/>
      <c r="E12" s="166"/>
      <c r="F12" s="166"/>
      <c r="G12" s="166"/>
      <c r="H12" s="166"/>
      <c r="I12" s="166"/>
    </row>
    <row r="13" spans="1:9" ht="15.75" thickBot="1">
      <c r="A13" s="319" t="s">
        <v>267</v>
      </c>
      <c r="B13" s="174"/>
      <c r="C13" s="164"/>
      <c r="D13" s="1572" t="s">
        <v>467</v>
      </c>
      <c r="E13" s="1572"/>
      <c r="F13" s="1572"/>
      <c r="G13" s="1572"/>
      <c r="H13" s="1572"/>
      <c r="I13" s="1572"/>
    </row>
    <row r="14" spans="1:9" ht="16.5" customHeight="1" thickBot="1">
      <c r="A14" s="169"/>
      <c r="B14" s="171"/>
      <c r="C14" s="172"/>
      <c r="D14" s="292"/>
      <c r="E14" s="292"/>
      <c r="F14" s="292"/>
      <c r="G14" s="292"/>
      <c r="H14" s="292"/>
      <c r="I14" s="292"/>
    </row>
    <row r="15" spans="1:9" ht="16.5" customHeight="1" thickTop="1">
      <c r="A15" s="164"/>
      <c r="B15" s="174"/>
      <c r="C15" s="175"/>
      <c r="D15" s="175"/>
      <c r="E15" s="175"/>
      <c r="F15" s="175"/>
      <c r="G15" s="175"/>
      <c r="H15" s="175"/>
      <c r="I15" s="175"/>
    </row>
    <row r="16" spans="4:8" ht="17.25" customHeight="1" thickBot="1">
      <c r="D16" s="280"/>
      <c r="E16" s="280"/>
      <c r="F16" s="280"/>
      <c r="G16" s="280"/>
      <c r="H16" s="280"/>
    </row>
    <row r="17" spans="1:9" ht="60">
      <c r="A17" s="1600" t="s">
        <v>380</v>
      </c>
      <c r="B17" s="1601"/>
      <c r="C17" s="944"/>
      <c r="D17" s="945"/>
      <c r="E17" s="1604" t="s">
        <v>444</v>
      </c>
      <c r="F17" s="1576" t="s">
        <v>417</v>
      </c>
      <c r="G17" s="1576" t="s">
        <v>371</v>
      </c>
      <c r="H17" s="971" t="s">
        <v>416</v>
      </c>
      <c r="I17" s="391" t="s">
        <v>445</v>
      </c>
    </row>
    <row r="18" spans="1:9" ht="24">
      <c r="A18" s="560"/>
      <c r="B18" s="946"/>
      <c r="C18" s="946"/>
      <c r="D18" s="947"/>
      <c r="E18" s="1605"/>
      <c r="F18" s="1577"/>
      <c r="G18" s="1577"/>
      <c r="H18" s="972" t="s">
        <v>374</v>
      </c>
      <c r="I18" s="973" t="s">
        <v>116</v>
      </c>
    </row>
    <row r="19" spans="1:9" ht="15.75" thickBot="1">
      <c r="A19" s="948"/>
      <c r="B19" s="949"/>
      <c r="C19" s="946"/>
      <c r="D19" s="950"/>
      <c r="E19" s="868">
        <v>1</v>
      </c>
      <c r="F19" s="974">
        <v>2</v>
      </c>
      <c r="G19" s="974">
        <v>3</v>
      </c>
      <c r="H19" s="974">
        <v>4</v>
      </c>
      <c r="I19" s="975">
        <v>6</v>
      </c>
    </row>
    <row r="20" spans="1:9" ht="15">
      <c r="A20" s="1606" t="s">
        <v>12</v>
      </c>
      <c r="B20" s="1607"/>
      <c r="C20" s="1343"/>
      <c r="D20" s="1344">
        <v>60</v>
      </c>
      <c r="E20" s="1345"/>
      <c r="F20" s="1346"/>
      <c r="G20" s="1347"/>
      <c r="H20" s="1346"/>
      <c r="I20" s="1370"/>
    </row>
    <row r="21" spans="1:9" ht="15">
      <c r="A21" s="1587" t="s">
        <v>394</v>
      </c>
      <c r="B21" s="1363" t="s">
        <v>21</v>
      </c>
      <c r="C21" s="1348"/>
      <c r="D21" s="1349">
        <v>61</v>
      </c>
      <c r="E21" s="1350"/>
      <c r="F21" s="1351"/>
      <c r="G21" s="1352"/>
      <c r="H21" s="1351"/>
      <c r="I21" s="1370"/>
    </row>
    <row r="22" spans="1:9" ht="15">
      <c r="A22" s="1588"/>
      <c r="B22" s="1363" t="s">
        <v>234</v>
      </c>
      <c r="C22" s="1353"/>
      <c r="D22" s="1349">
        <v>62</v>
      </c>
      <c r="E22" s="1350"/>
      <c r="F22" s="1351"/>
      <c r="G22" s="1352"/>
      <c r="H22" s="1351"/>
      <c r="I22" s="1370"/>
    </row>
    <row r="23" spans="1:9" ht="15">
      <c r="A23" s="1588"/>
      <c r="B23" s="1363" t="s">
        <v>22</v>
      </c>
      <c r="C23" s="1353"/>
      <c r="D23" s="1349">
        <v>63</v>
      </c>
      <c r="E23" s="1350"/>
      <c r="F23" s="1351"/>
      <c r="G23" s="1352"/>
      <c r="H23" s="1351"/>
      <c r="I23" s="1370"/>
    </row>
    <row r="24" spans="1:9" ht="15">
      <c r="A24" s="1589"/>
      <c r="B24" s="1364" t="s">
        <v>15</v>
      </c>
      <c r="C24" s="1353"/>
      <c r="D24" s="1349">
        <v>64</v>
      </c>
      <c r="E24" s="1350"/>
      <c r="F24" s="1351"/>
      <c r="G24" s="1352"/>
      <c r="H24" s="1351"/>
      <c r="I24" s="1370"/>
    </row>
    <row r="25" spans="1:9" s="218" customFormat="1" ht="24" thickBot="1">
      <c r="A25" s="1365" t="s">
        <v>146</v>
      </c>
      <c r="B25" s="1366"/>
      <c r="C25" s="1354"/>
      <c r="D25" s="1355">
        <v>65</v>
      </c>
      <c r="E25" s="1356"/>
      <c r="F25" s="1356"/>
      <c r="G25" s="1357"/>
      <c r="H25" s="1358"/>
      <c r="I25" s="1371"/>
    </row>
    <row r="26" spans="1:9" ht="22.5" customHeight="1">
      <c r="A26" s="1608" t="s">
        <v>393</v>
      </c>
      <c r="B26" s="1363" t="s">
        <v>24</v>
      </c>
      <c r="C26" s="1359"/>
      <c r="D26" s="1328">
        <v>71</v>
      </c>
      <c r="E26" s="1360"/>
      <c r="F26" s="1360"/>
      <c r="G26" s="1347"/>
      <c r="H26" s="1360"/>
      <c r="I26" s="1370"/>
    </row>
    <row r="27" spans="1:9" ht="15">
      <c r="A27" s="1609"/>
      <c r="B27" s="1363" t="s">
        <v>147</v>
      </c>
      <c r="C27" s="1353"/>
      <c r="D27" s="1361">
        <v>72</v>
      </c>
      <c r="E27" s="1362"/>
      <c r="F27" s="1362"/>
      <c r="G27" s="1352"/>
      <c r="H27" s="1362"/>
      <c r="I27" s="1370"/>
    </row>
    <row r="28" spans="1:9" ht="15">
      <c r="A28" s="1367" t="s">
        <v>395</v>
      </c>
      <c r="B28" s="1368"/>
      <c r="C28" s="1353"/>
      <c r="D28" s="1361">
        <v>73</v>
      </c>
      <c r="E28" s="1362"/>
      <c r="F28" s="1362"/>
      <c r="G28" s="1352"/>
      <c r="H28" s="1362"/>
      <c r="I28" s="1370"/>
    </row>
    <row r="29" spans="1:9" ht="22.5" customHeight="1">
      <c r="A29" s="1608" t="s">
        <v>396</v>
      </c>
      <c r="B29" s="1597" t="s">
        <v>190</v>
      </c>
      <c r="C29" s="1599"/>
      <c r="D29" s="1361">
        <v>74</v>
      </c>
      <c r="E29" s="1362"/>
      <c r="F29" s="1362"/>
      <c r="G29" s="1352"/>
      <c r="H29" s="1362"/>
      <c r="I29" s="1370"/>
    </row>
    <row r="30" spans="1:9" ht="21.75" customHeight="1">
      <c r="A30" s="1609"/>
      <c r="B30" s="1597" t="s">
        <v>191</v>
      </c>
      <c r="C30" s="1598"/>
      <c r="D30" s="1361">
        <v>75</v>
      </c>
      <c r="E30" s="1362"/>
      <c r="F30" s="1362"/>
      <c r="G30" s="1352"/>
      <c r="H30" s="1362"/>
      <c r="I30" s="1370"/>
    </row>
    <row r="31" spans="1:9" s="218" customFormat="1" ht="15">
      <c r="A31" s="1602" t="s">
        <v>222</v>
      </c>
      <c r="B31" s="1603"/>
      <c r="C31" s="1369"/>
      <c r="D31" s="1361">
        <v>76</v>
      </c>
      <c r="E31" s="1362"/>
      <c r="F31" s="1362"/>
      <c r="G31" s="1372"/>
      <c r="H31" s="1362"/>
      <c r="I31" s="1373"/>
    </row>
    <row r="32" spans="1:9" ht="22.5">
      <c r="A32" s="951"/>
      <c r="B32" s="977" t="s">
        <v>25</v>
      </c>
      <c r="C32" s="859" t="s">
        <v>26</v>
      </c>
      <c r="D32" s="398">
        <v>77</v>
      </c>
      <c r="E32" s="952"/>
      <c r="F32" s="952"/>
      <c r="G32" s="983">
        <f>E32-F32</f>
        <v>0</v>
      </c>
      <c r="H32" s="952"/>
      <c r="I32" s="985">
        <f>G33-H33</f>
        <v>0</v>
      </c>
    </row>
    <row r="33" spans="1:9" ht="22.5">
      <c r="A33" s="976" t="s">
        <v>161</v>
      </c>
      <c r="B33" s="978" t="s">
        <v>358</v>
      </c>
      <c r="C33" s="859" t="s">
        <v>27</v>
      </c>
      <c r="D33" s="398">
        <v>78</v>
      </c>
      <c r="E33" s="952"/>
      <c r="F33" s="952"/>
      <c r="G33" s="983">
        <f>E33-F33</f>
        <v>0</v>
      </c>
      <c r="H33" s="952"/>
      <c r="I33" s="985">
        <f>G34-H34</f>
        <v>0</v>
      </c>
    </row>
    <row r="34" spans="1:9" ht="22.5">
      <c r="A34" s="852"/>
      <c r="B34" s="953" t="s">
        <v>15</v>
      </c>
      <c r="C34" s="859" t="s">
        <v>26</v>
      </c>
      <c r="D34" s="398">
        <v>79</v>
      </c>
      <c r="E34" s="952"/>
      <c r="F34" s="952"/>
      <c r="G34" s="983">
        <f>E34-F34</f>
        <v>0</v>
      </c>
      <c r="H34" s="952"/>
      <c r="I34" s="985">
        <f>G35-H35</f>
        <v>0</v>
      </c>
    </row>
    <row r="35" spans="1:9" ht="22.5">
      <c r="A35" s="854"/>
      <c r="B35" s="979"/>
      <c r="C35" s="859" t="s">
        <v>27</v>
      </c>
      <c r="D35" s="398">
        <v>80</v>
      </c>
      <c r="E35" s="952"/>
      <c r="F35" s="952"/>
      <c r="G35" s="983">
        <f>E35-F35</f>
        <v>0</v>
      </c>
      <c r="H35" s="952"/>
      <c r="I35" s="985">
        <f>G36-H36</f>
        <v>0</v>
      </c>
    </row>
    <row r="36" spans="1:9" s="218" customFormat="1" ht="15.75" thickBot="1">
      <c r="A36" s="980" t="s">
        <v>379</v>
      </c>
      <c r="B36" s="954"/>
      <c r="C36" s="955"/>
      <c r="D36" s="981">
        <v>81</v>
      </c>
      <c r="E36" s="982">
        <f>SUM(E32:E35)</f>
        <v>0</v>
      </c>
      <c r="F36" s="982">
        <f>SUM(F32:F35)</f>
        <v>0</v>
      </c>
      <c r="G36" s="984">
        <f>E36-F36</f>
        <v>0</v>
      </c>
      <c r="H36" s="982">
        <f>SUM(H32:H35)</f>
        <v>0</v>
      </c>
      <c r="I36" s="986">
        <f>G37-H37</f>
        <v>0</v>
      </c>
    </row>
    <row r="37" spans="1:9" ht="15">
      <c r="A37" s="956"/>
      <c r="B37" s="957"/>
      <c r="C37" s="958"/>
      <c r="D37" s="959"/>
      <c r="E37" s="959"/>
      <c r="F37" s="959"/>
      <c r="G37" s="960"/>
      <c r="H37" s="959"/>
      <c r="I37" s="961"/>
    </row>
    <row r="38" spans="1:9" ht="12.75">
      <c r="A38" s="349" t="s">
        <v>466</v>
      </c>
      <c r="B38" s="250"/>
      <c r="C38" s="1506" t="s">
        <v>576</v>
      </c>
      <c r="D38" s="1506"/>
      <c r="E38" s="1506"/>
      <c r="F38" s="1506"/>
      <c r="G38" s="1506"/>
      <c r="H38" s="1506"/>
      <c r="I38" s="1506"/>
    </row>
    <row r="39" spans="1:9" ht="12.75">
      <c r="A39" s="350" t="s">
        <v>320</v>
      </c>
      <c r="B39" s="252"/>
      <c r="C39" s="1502" t="s">
        <v>321</v>
      </c>
      <c r="D39" s="1502"/>
      <c r="E39" s="1502"/>
      <c r="F39" s="1502"/>
      <c r="G39" s="1502"/>
      <c r="H39" s="1502"/>
      <c r="I39" s="1502"/>
    </row>
    <row r="40" spans="1:9" ht="12.75">
      <c r="A40" s="251"/>
      <c r="B40" s="252"/>
      <c r="C40" s="253"/>
      <c r="D40" s="253"/>
      <c r="E40" s="253"/>
      <c r="F40" s="253"/>
      <c r="G40" s="253"/>
      <c r="H40" s="253"/>
      <c r="I40" s="253"/>
    </row>
    <row r="41" spans="1:9" ht="12.75">
      <c r="A41" s="251"/>
      <c r="B41" s="252"/>
      <c r="C41" s="253"/>
      <c r="D41" s="253"/>
      <c r="E41" s="253"/>
      <c r="F41" s="253"/>
      <c r="G41" s="253"/>
      <c r="H41" s="253"/>
      <c r="I41" s="253"/>
    </row>
    <row r="42" spans="1:9" ht="12.75">
      <c r="A42" s="251"/>
      <c r="B42" s="252"/>
      <c r="C42" s="253"/>
      <c r="D42" s="253"/>
      <c r="E42" s="253"/>
      <c r="F42" s="253"/>
      <c r="G42" s="253"/>
      <c r="H42" s="253"/>
      <c r="I42" s="253"/>
    </row>
    <row r="43" spans="1:9" ht="12.75">
      <c r="A43" s="251"/>
      <c r="B43" s="252"/>
      <c r="C43" s="253"/>
      <c r="D43" s="253"/>
      <c r="E43" s="253"/>
      <c r="F43" s="253"/>
      <c r="G43" s="253"/>
      <c r="H43" s="253"/>
      <c r="I43" s="253"/>
    </row>
    <row r="44" spans="1:9" ht="12.75">
      <c r="A44" s="251"/>
      <c r="B44" s="252"/>
      <c r="C44" s="253"/>
      <c r="D44" s="253"/>
      <c r="E44" s="253"/>
      <c r="F44" s="253"/>
      <c r="G44" s="253"/>
      <c r="H44" s="253"/>
      <c r="I44" s="253"/>
    </row>
    <row r="45" spans="1:8" ht="15">
      <c r="A45" s="353" t="s">
        <v>457</v>
      </c>
      <c r="B45" s="282"/>
      <c r="D45" s="151"/>
      <c r="E45" s="151"/>
      <c r="F45" s="151"/>
      <c r="G45" s="151"/>
      <c r="H45" s="151"/>
    </row>
    <row r="46" spans="1:8" ht="15.75">
      <c r="A46" s="354" t="s">
        <v>390</v>
      </c>
      <c r="B46" s="283"/>
      <c r="D46" s="612"/>
      <c r="E46" s="164"/>
      <c r="F46" s="164"/>
      <c r="G46" s="164"/>
      <c r="H46" s="943"/>
    </row>
    <row r="47" spans="1:8" ht="16.5" thickBot="1">
      <c r="A47" s="533" t="s">
        <v>664</v>
      </c>
      <c r="B47" s="285"/>
      <c r="D47" s="151"/>
      <c r="E47" s="151"/>
      <c r="F47" s="151"/>
      <c r="G47" s="151"/>
      <c r="H47" s="151"/>
    </row>
    <row r="48" spans="1:9" ht="13.5" thickTop="1">
      <c r="A48" s="158"/>
      <c r="B48" s="160"/>
      <c r="C48" s="161"/>
      <c r="D48" s="160"/>
      <c r="E48" s="160"/>
      <c r="F48" s="160"/>
      <c r="G48" s="160"/>
      <c r="H48" s="160"/>
      <c r="I48" s="161"/>
    </row>
    <row r="49" spans="1:9" ht="15.75" thickBot="1">
      <c r="A49" s="319" t="s">
        <v>455</v>
      </c>
      <c r="B49" s="174"/>
      <c r="C49" s="164"/>
      <c r="D49" s="1482" t="str">
        <f>'Cover '!G5</f>
        <v>(enter name)</v>
      </c>
      <c r="E49" s="1482"/>
      <c r="F49" s="1482"/>
      <c r="G49" s="1482"/>
      <c r="H49" s="1482"/>
      <c r="I49" s="1482"/>
    </row>
    <row r="50" spans="1:9" ht="15">
      <c r="A50" s="163"/>
      <c r="B50" s="174"/>
      <c r="C50" s="164"/>
      <c r="D50" s="167"/>
      <c r="E50" s="167"/>
      <c r="F50" s="167"/>
      <c r="G50" s="167"/>
      <c r="H50" s="167"/>
      <c r="I50" s="178"/>
    </row>
    <row r="51" spans="1:9" ht="15.75" thickBot="1">
      <c r="A51" s="163" t="s">
        <v>215</v>
      </c>
      <c r="B51" s="174"/>
      <c r="C51" s="164"/>
      <c r="D51" s="1482" t="str">
        <f>'Cover '!G7</f>
        <v>(enter period)</v>
      </c>
      <c r="E51" s="1482"/>
      <c r="F51" s="1482"/>
      <c r="G51" s="1482"/>
      <c r="H51" s="1482"/>
      <c r="I51" s="1482"/>
    </row>
    <row r="52" spans="1:9" ht="12.75">
      <c r="A52" s="165"/>
      <c r="B52" s="174"/>
      <c r="C52" s="164"/>
      <c r="D52" s="166"/>
      <c r="E52" s="166"/>
      <c r="F52" s="166"/>
      <c r="G52" s="166"/>
      <c r="H52" s="166"/>
      <c r="I52" s="166"/>
    </row>
    <row r="53" spans="1:5" ht="15.75" thickBot="1">
      <c r="A53" s="319" t="s">
        <v>132</v>
      </c>
      <c r="B53" s="174"/>
      <c r="C53" s="164"/>
      <c r="D53" s="1317" t="s">
        <v>467</v>
      </c>
      <c r="E53" s="1317"/>
    </row>
    <row r="54" spans="1:9" ht="13.5" thickBot="1">
      <c r="A54" s="169"/>
      <c r="B54" s="171"/>
      <c r="C54" s="172"/>
      <c r="D54" s="292"/>
      <c r="E54" s="292"/>
      <c r="F54" s="292"/>
      <c r="G54" s="292"/>
      <c r="H54" s="292"/>
      <c r="I54" s="292"/>
    </row>
    <row r="55" spans="2:9" ht="13.5" thickTop="1">
      <c r="B55" s="252"/>
      <c r="C55" s="253"/>
      <c r="D55" s="253"/>
      <c r="E55" s="253"/>
      <c r="F55" s="253"/>
      <c r="G55" s="253"/>
      <c r="H55" s="253"/>
      <c r="I55" s="253"/>
    </row>
    <row r="56" spans="1:9" ht="15">
      <c r="A56" s="962"/>
      <c r="B56" s="252"/>
      <c r="C56" s="253"/>
      <c r="D56" s="253"/>
      <c r="E56" s="253"/>
      <c r="F56" s="253"/>
      <c r="G56" s="253"/>
      <c r="H56" s="253"/>
      <c r="I56" s="253"/>
    </row>
    <row r="57" spans="1:9" ht="15">
      <c r="A57" s="962"/>
      <c r="B57" s="252"/>
      <c r="C57" s="253"/>
      <c r="D57" s="253"/>
      <c r="E57" s="253"/>
      <c r="F57" s="253"/>
      <c r="G57" s="253"/>
      <c r="H57" s="253"/>
      <c r="I57" s="253"/>
    </row>
    <row r="58" spans="1:9" ht="15.75" thickBot="1">
      <c r="A58" s="962"/>
      <c r="B58" s="252"/>
      <c r="C58" s="253"/>
      <c r="D58" s="253"/>
      <c r="E58" s="253"/>
      <c r="F58" s="253"/>
      <c r="G58" s="488"/>
      <c r="H58" s="488" t="s">
        <v>224</v>
      </c>
      <c r="I58" s="253"/>
    </row>
    <row r="59" spans="1:9" ht="60">
      <c r="A59" s="987" t="s">
        <v>23</v>
      </c>
      <c r="B59" s="963"/>
      <c r="C59" s="964"/>
      <c r="D59" s="964"/>
      <c r="E59" s="1576" t="s">
        <v>444</v>
      </c>
      <c r="F59" s="1576" t="s">
        <v>417</v>
      </c>
      <c r="G59" s="1576" t="s">
        <v>371</v>
      </c>
      <c r="H59" s="869" t="s">
        <v>416</v>
      </c>
      <c r="I59" s="988" t="s">
        <v>445</v>
      </c>
    </row>
    <row r="60" spans="1:9" ht="24">
      <c r="A60" s="965"/>
      <c r="B60" s="252"/>
      <c r="C60" s="253"/>
      <c r="D60" s="253"/>
      <c r="E60" s="1577"/>
      <c r="F60" s="1577"/>
      <c r="G60" s="1577"/>
      <c r="H60" s="972" t="s">
        <v>374</v>
      </c>
      <c r="I60" s="989" t="s">
        <v>116</v>
      </c>
    </row>
    <row r="61" spans="1:9" ht="15.75" thickBot="1">
      <c r="A61" s="966"/>
      <c r="B61" s="967"/>
      <c r="C61" s="968"/>
      <c r="D61" s="968"/>
      <c r="E61" s="990">
        <v>1</v>
      </c>
      <c r="F61" s="990">
        <v>2</v>
      </c>
      <c r="G61" s="990">
        <v>3</v>
      </c>
      <c r="H61" s="990">
        <v>4</v>
      </c>
      <c r="I61" s="991">
        <v>6</v>
      </c>
    </row>
    <row r="62" spans="1:9" ht="15">
      <c r="A62" s="274" t="s">
        <v>400</v>
      </c>
      <c r="B62" s="992"/>
      <c r="C62" s="924"/>
      <c r="D62" s="398">
        <v>82</v>
      </c>
      <c r="E62" s="887"/>
      <c r="F62" s="887"/>
      <c r="G62" s="1005">
        <f>E62-F62</f>
        <v>0</v>
      </c>
      <c r="H62" s="887"/>
      <c r="I62" s="1001">
        <f aca="true" t="shared" si="0" ref="I62:I72">G62-H62</f>
        <v>0</v>
      </c>
    </row>
    <row r="63" spans="1:9" ht="21.75" customHeight="1">
      <c r="A63" s="1590" t="s">
        <v>397</v>
      </c>
      <c r="B63" s="1584" t="s">
        <v>322</v>
      </c>
      <c r="C63" s="1586"/>
      <c r="D63" s="398">
        <v>83</v>
      </c>
      <c r="E63" s="887"/>
      <c r="F63" s="887"/>
      <c r="G63" s="1002">
        <f aca="true" t="shared" si="1" ref="G63:G72">E63-F63</f>
        <v>0</v>
      </c>
      <c r="H63" s="935"/>
      <c r="I63" s="1001">
        <f t="shared" si="0"/>
        <v>0</v>
      </c>
    </row>
    <row r="64" spans="1:9" ht="15" customHeight="1">
      <c r="A64" s="1591"/>
      <c r="B64" s="1592" t="s">
        <v>398</v>
      </c>
      <c r="C64" s="1593"/>
      <c r="D64" s="398">
        <v>84</v>
      </c>
      <c r="E64" s="887"/>
      <c r="F64" s="887"/>
      <c r="G64" s="1002">
        <f t="shared" si="1"/>
        <v>0</v>
      </c>
      <c r="H64" s="935"/>
      <c r="I64" s="1001">
        <f t="shared" si="0"/>
        <v>0</v>
      </c>
    </row>
    <row r="65" spans="1:9" s="218" customFormat="1" ht="15">
      <c r="A65" s="980" t="s">
        <v>177</v>
      </c>
      <c r="B65" s="993"/>
      <c r="C65" s="994"/>
      <c r="D65" s="398">
        <v>85</v>
      </c>
      <c r="E65" s="998">
        <f>SUM(E63:E64)</f>
        <v>0</v>
      </c>
      <c r="F65" s="998">
        <f>SUM(F63:F64)</f>
        <v>0</v>
      </c>
      <c r="G65" s="1003">
        <f t="shared" si="1"/>
        <v>0</v>
      </c>
      <c r="H65" s="998">
        <f>SUM(H63:H64)</f>
        <v>0</v>
      </c>
      <c r="I65" s="1004">
        <f t="shared" si="0"/>
        <v>0</v>
      </c>
    </row>
    <row r="66" spans="1:9" ht="15">
      <c r="A66" s="995"/>
      <c r="B66" s="925" t="s">
        <v>29</v>
      </c>
      <c r="C66" s="924"/>
      <c r="D66" s="398">
        <v>86</v>
      </c>
      <c r="E66" s="887"/>
      <c r="F66" s="887"/>
      <c r="G66" s="1002">
        <f t="shared" si="1"/>
        <v>0</v>
      </c>
      <c r="H66" s="887"/>
      <c r="I66" s="1001">
        <f t="shared" si="0"/>
        <v>0</v>
      </c>
    </row>
    <row r="67" spans="1:9" ht="15">
      <c r="A67" s="996" t="s">
        <v>30</v>
      </c>
      <c r="B67" s="1592" t="s">
        <v>399</v>
      </c>
      <c r="C67" s="1593"/>
      <c r="D67" s="398">
        <v>87</v>
      </c>
      <c r="E67" s="887"/>
      <c r="F67" s="887"/>
      <c r="G67" s="1002">
        <f t="shared" si="1"/>
        <v>0</v>
      </c>
      <c r="H67" s="887"/>
      <c r="I67" s="1001">
        <f t="shared" si="0"/>
        <v>0</v>
      </c>
    </row>
    <row r="68" spans="1:9" ht="15">
      <c r="A68" s="864"/>
      <c r="B68" s="925" t="s">
        <v>31</v>
      </c>
      <c r="C68" s="924"/>
      <c r="D68" s="398">
        <v>88</v>
      </c>
      <c r="E68" s="887"/>
      <c r="F68" s="887"/>
      <c r="G68" s="1002">
        <f t="shared" si="1"/>
        <v>0</v>
      </c>
      <c r="H68" s="887"/>
      <c r="I68" s="1001">
        <f t="shared" si="0"/>
        <v>0</v>
      </c>
    </row>
    <row r="69" spans="1:9" s="218" customFormat="1" ht="15">
      <c r="A69" s="980" t="s">
        <v>178</v>
      </c>
      <c r="B69" s="997"/>
      <c r="C69" s="994"/>
      <c r="D69" s="398">
        <v>89</v>
      </c>
      <c r="E69" s="998">
        <f>SUM(E66:E68)</f>
        <v>0</v>
      </c>
      <c r="F69" s="998">
        <f>SUM(F66:F68)</f>
        <v>0</v>
      </c>
      <c r="G69" s="1003">
        <f t="shared" si="1"/>
        <v>0</v>
      </c>
      <c r="H69" s="998">
        <f>SUM(H66:H68)</f>
        <v>0</v>
      </c>
      <c r="I69" s="1004">
        <f t="shared" si="0"/>
        <v>0</v>
      </c>
    </row>
    <row r="70" spans="1:9" ht="15">
      <c r="A70" s="274" t="s">
        <v>28</v>
      </c>
      <c r="B70" s="992"/>
      <c r="C70" s="924"/>
      <c r="D70" s="398">
        <v>90</v>
      </c>
      <c r="E70" s="887"/>
      <c r="F70" s="887"/>
      <c r="G70" s="1002">
        <f t="shared" si="1"/>
        <v>0</v>
      </c>
      <c r="H70" s="887"/>
      <c r="I70" s="1001">
        <f t="shared" si="0"/>
        <v>0</v>
      </c>
    </row>
    <row r="71" spans="1:9" ht="15">
      <c r="A71" s="274" t="s">
        <v>422</v>
      </c>
      <c r="B71" s="992"/>
      <c r="C71" s="926"/>
      <c r="D71" s="398">
        <v>93</v>
      </c>
      <c r="E71" s="938">
        <f>SUM(E62,E65,E69,E70)</f>
        <v>0</v>
      </c>
      <c r="F71" s="938">
        <f>SUM(F62,F65,F69,F70)</f>
        <v>0</v>
      </c>
      <c r="G71" s="1002">
        <f t="shared" si="1"/>
        <v>0</v>
      </c>
      <c r="H71" s="938">
        <f>SUM(H62,H65,H69,H70)</f>
        <v>0</v>
      </c>
      <c r="I71" s="1001">
        <f t="shared" si="0"/>
        <v>0</v>
      </c>
    </row>
    <row r="72" spans="1:9" s="218" customFormat="1" ht="15.75" thickBot="1">
      <c r="A72" s="1594" t="s">
        <v>663</v>
      </c>
      <c r="B72" s="1595"/>
      <c r="C72" s="1596"/>
      <c r="D72" s="868">
        <v>94</v>
      </c>
      <c r="E72" s="1374">
        <f>SUM('IFR 40.10'!E32,'IFR 40.20'!F38,E36,E71)</f>
        <v>0</v>
      </c>
      <c r="F72" s="940">
        <f>SUM('IFR 40.10'!F32,'IFR 40.20'!G38,F20,F25,F31,F36,F71)</f>
        <v>0</v>
      </c>
      <c r="G72" s="999">
        <f t="shared" si="1"/>
        <v>0</v>
      </c>
      <c r="H72" s="940">
        <f>SUM('IFR 40.10'!H32,'IFR 40.20'!I38,H20,H25,H31,H36,H71)</f>
        <v>0</v>
      </c>
      <c r="I72" s="1000">
        <f t="shared" si="0"/>
        <v>0</v>
      </c>
    </row>
    <row r="83" spans="1:9" ht="12.75">
      <c r="A83" s="349" t="s">
        <v>456</v>
      </c>
      <c r="B83" s="250"/>
      <c r="C83" s="1506" t="s">
        <v>576</v>
      </c>
      <c r="D83" s="1506"/>
      <c r="E83" s="1506"/>
      <c r="F83" s="1506"/>
      <c r="G83" s="1506"/>
      <c r="H83" s="1506"/>
      <c r="I83" s="1506"/>
    </row>
    <row r="84" spans="1:9" ht="12.75">
      <c r="A84" s="350" t="s">
        <v>323</v>
      </c>
      <c r="B84" s="252"/>
      <c r="C84" s="1502" t="s">
        <v>324</v>
      </c>
      <c r="D84" s="1502"/>
      <c r="E84" s="1502"/>
      <c r="F84" s="1502"/>
      <c r="G84" s="1502"/>
      <c r="H84" s="1502"/>
      <c r="I84" s="1502"/>
    </row>
  </sheetData>
  <sheetProtection password="CF7A" sheet="1" objects="1" scenarios="1"/>
  <mergeCells count="28">
    <mergeCell ref="C83:I83"/>
    <mergeCell ref="E17:E18"/>
    <mergeCell ref="F17:F18"/>
    <mergeCell ref="A20:B20"/>
    <mergeCell ref="C38:I38"/>
    <mergeCell ref="A26:A27"/>
    <mergeCell ref="A29:A30"/>
    <mergeCell ref="B63:C63"/>
    <mergeCell ref="E59:E60"/>
    <mergeCell ref="F59:F60"/>
    <mergeCell ref="D51:I51"/>
    <mergeCell ref="B67:C67"/>
    <mergeCell ref="C84:I84"/>
    <mergeCell ref="A21:A24"/>
    <mergeCell ref="A63:A64"/>
    <mergeCell ref="B64:C64"/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A17:B17"/>
    <mergeCell ref="A31:B31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zoomScale="75" zoomScaleNormal="75" zoomScaleSheetLayoutView="100" zoomScalePageLayoutView="0" workbookViewId="0" topLeftCell="C16">
      <selection activeCell="J33" sqref="J33"/>
    </sheetView>
  </sheetViews>
  <sheetFormatPr defaultColWidth="9.140625" defaultRowHeight="12.75"/>
  <cols>
    <col min="1" max="1" width="25.7109375" style="150" customWidth="1"/>
    <col min="2" max="3" width="20.7109375" style="150" customWidth="1"/>
    <col min="4" max="4" width="4.7109375" style="150" customWidth="1"/>
    <col min="5" max="9" width="15.7109375" style="150" customWidth="1"/>
    <col min="10" max="16384" width="9.140625" style="150" customWidth="1"/>
  </cols>
  <sheetData>
    <row r="4" spans="1:10" ht="15">
      <c r="A4" s="353" t="s">
        <v>457</v>
      </c>
      <c r="B4" s="356"/>
      <c r="C4" s="151"/>
      <c r="H4" s="151"/>
      <c r="J4" s="155"/>
    </row>
    <row r="5" spans="1:8" ht="15.75">
      <c r="A5" s="354" t="s">
        <v>428</v>
      </c>
      <c r="B5" s="378"/>
      <c r="C5" s="356"/>
      <c r="F5" s="174"/>
      <c r="G5" s="164"/>
      <c r="H5" s="164"/>
    </row>
    <row r="6" spans="1:6" ht="16.5" thickBot="1">
      <c r="A6" s="533" t="s">
        <v>665</v>
      </c>
      <c r="F6" s="151"/>
    </row>
    <row r="7" spans="1:9" ht="13.5" thickTop="1">
      <c r="A7" s="158"/>
      <c r="B7" s="161"/>
      <c r="C7" s="160"/>
      <c r="D7" s="161"/>
      <c r="E7" s="161"/>
      <c r="F7" s="161"/>
      <c r="G7" s="161"/>
      <c r="H7" s="161"/>
      <c r="I7" s="161"/>
    </row>
    <row r="8" spans="1:9" ht="15.75" thickBot="1">
      <c r="A8" s="319" t="s">
        <v>455</v>
      </c>
      <c r="B8" s="164"/>
      <c r="C8" s="151"/>
      <c r="E8" s="1482" t="str">
        <f>'Cover '!G5</f>
        <v>(enter name)</v>
      </c>
      <c r="F8" s="1482"/>
      <c r="G8" s="1482"/>
      <c r="H8" s="1482"/>
      <c r="I8" s="1482"/>
    </row>
    <row r="9" spans="1:9" ht="15">
      <c r="A9" s="163"/>
      <c r="B9" s="164"/>
      <c r="C9" s="151"/>
      <c r="E9" s="178"/>
      <c r="F9" s="178"/>
      <c r="G9" s="178"/>
      <c r="H9" s="178"/>
      <c r="I9" s="178"/>
    </row>
    <row r="10" spans="1:9" ht="15.75" thickBot="1">
      <c r="A10" s="163" t="s">
        <v>217</v>
      </c>
      <c r="B10" s="164"/>
      <c r="C10" s="151"/>
      <c r="E10" s="1482" t="str">
        <f>'Cover '!G7</f>
        <v>(enter period)</v>
      </c>
      <c r="F10" s="1482"/>
      <c r="G10" s="1482"/>
      <c r="H10" s="1482"/>
      <c r="I10" s="1482"/>
    </row>
    <row r="11" spans="1:9" ht="12.75">
      <c r="A11" s="165"/>
      <c r="B11" s="164"/>
      <c r="C11" s="175"/>
      <c r="D11" s="175"/>
      <c r="E11" s="166"/>
      <c r="F11" s="166"/>
      <c r="G11" s="166"/>
      <c r="H11" s="166"/>
      <c r="I11" s="166"/>
    </row>
    <row r="12" spans="1:9" ht="15.75" thickBot="1">
      <c r="A12" s="319" t="s">
        <v>132</v>
      </c>
      <c r="B12" s="164"/>
      <c r="C12" s="164"/>
      <c r="D12" s="164"/>
      <c r="E12" s="1572" t="s">
        <v>467</v>
      </c>
      <c r="F12" s="1572"/>
      <c r="G12" s="1572"/>
      <c r="H12" s="1572"/>
      <c r="I12" s="1572"/>
    </row>
    <row r="13" spans="1:9" ht="13.5" thickBot="1">
      <c r="A13" s="169"/>
      <c r="B13" s="172"/>
      <c r="C13" s="172"/>
      <c r="D13" s="172"/>
      <c r="E13" s="292"/>
      <c r="F13" s="292"/>
      <c r="G13" s="292"/>
      <c r="H13" s="292"/>
      <c r="I13" s="292"/>
    </row>
    <row r="14" spans="1:9" ht="13.5" thickTop="1">
      <c r="A14" s="164"/>
      <c r="B14" s="175"/>
      <c r="C14" s="175"/>
      <c r="D14" s="175"/>
      <c r="E14" s="175"/>
      <c r="F14" s="175"/>
      <c r="G14" s="175"/>
      <c r="H14" s="175"/>
      <c r="I14" s="175"/>
    </row>
    <row r="15" spans="4:9" ht="15.75" thickBot="1">
      <c r="D15" s="280"/>
      <c r="E15" s="280"/>
      <c r="F15" s="280"/>
      <c r="G15" s="387"/>
      <c r="H15" s="387" t="s">
        <v>224</v>
      </c>
      <c r="I15" s="356"/>
    </row>
    <row r="16" spans="1:9" ht="36" customHeight="1">
      <c r="A16" s="905" t="s">
        <v>429</v>
      </c>
      <c r="B16" s="178"/>
      <c r="C16" s="489"/>
      <c r="D16" s="876"/>
      <c r="E16" s="1576" t="s">
        <v>447</v>
      </c>
      <c r="F16" s="1576" t="s">
        <v>417</v>
      </c>
      <c r="G16" s="1576" t="s">
        <v>371</v>
      </c>
      <c r="H16" s="869" t="s">
        <v>416</v>
      </c>
      <c r="I16" s="391" t="s">
        <v>445</v>
      </c>
    </row>
    <row r="17" spans="1:9" ht="22.5">
      <c r="A17" s="877"/>
      <c r="B17" s="164"/>
      <c r="C17" s="514"/>
      <c r="D17" s="879"/>
      <c r="E17" s="1577"/>
      <c r="F17" s="1577"/>
      <c r="G17" s="1577"/>
      <c r="H17" s="1011" t="s">
        <v>375</v>
      </c>
      <c r="I17" s="933" t="s">
        <v>116</v>
      </c>
    </row>
    <row r="18" spans="1:9" ht="15.75" thickBot="1">
      <c r="A18" s="880"/>
      <c r="B18" s="191"/>
      <c r="C18" s="518"/>
      <c r="D18" s="850"/>
      <c r="E18" s="551">
        <v>1</v>
      </c>
      <c r="F18" s="551">
        <v>2</v>
      </c>
      <c r="G18" s="551">
        <v>3</v>
      </c>
      <c r="H18" s="1012">
        <v>4</v>
      </c>
      <c r="I18" s="395">
        <v>6</v>
      </c>
    </row>
    <row r="19" spans="1:9" ht="15">
      <c r="A19" s="1013" t="s">
        <v>430</v>
      </c>
      <c r="B19" s="883"/>
      <c r="C19" s="884"/>
      <c r="D19" s="397">
        <v>10</v>
      </c>
      <c r="E19" s="885"/>
      <c r="F19" s="885"/>
      <c r="G19" s="936">
        <f>E19-F19</f>
        <v>0</v>
      </c>
      <c r="H19" s="1006"/>
      <c r="I19" s="941">
        <f>G19-H19</f>
        <v>0</v>
      </c>
    </row>
    <row r="20" spans="1:9" ht="21.75" customHeight="1">
      <c r="A20" s="1497" t="s">
        <v>431</v>
      </c>
      <c r="B20" s="1619"/>
      <c r="C20" s="1620"/>
      <c r="D20" s="1629">
        <v>11</v>
      </c>
      <c r="E20" s="1612"/>
      <c r="F20" s="1612"/>
      <c r="G20" s="1610">
        <f>E20-F20</f>
        <v>0</v>
      </c>
      <c r="H20" s="1614"/>
      <c r="I20" s="1627">
        <v>0</v>
      </c>
    </row>
    <row r="21" spans="1:9" ht="21.75" customHeight="1">
      <c r="A21" s="1497"/>
      <c r="B21" s="1621"/>
      <c r="C21" s="1622"/>
      <c r="D21" s="1630"/>
      <c r="E21" s="1613"/>
      <c r="F21" s="1613"/>
      <c r="G21" s="1611"/>
      <c r="H21" s="1615"/>
      <c r="I21" s="1628"/>
    </row>
    <row r="22" spans="1:9" ht="21.75" customHeight="1">
      <c r="A22" s="1014" t="s">
        <v>432</v>
      </c>
      <c r="B22" s="1623"/>
      <c r="C22" s="1624"/>
      <c r="D22" s="398">
        <v>12</v>
      </c>
      <c r="E22" s="887"/>
      <c r="F22" s="887"/>
      <c r="G22" s="938">
        <f>E22-F22</f>
        <v>0</v>
      </c>
      <c r="H22" s="1007"/>
      <c r="I22" s="941">
        <f>G22-H22</f>
        <v>0</v>
      </c>
    </row>
    <row r="23" spans="1:9" ht="15" customHeight="1">
      <c r="A23" s="1616" t="s">
        <v>152</v>
      </c>
      <c r="B23" s="1625" t="s">
        <v>433</v>
      </c>
      <c r="C23" s="917" t="s">
        <v>434</v>
      </c>
      <c r="D23" s="398">
        <v>14</v>
      </c>
      <c r="E23" s="887"/>
      <c r="F23" s="887"/>
      <c r="G23" s="938">
        <f>E23-F23</f>
        <v>0</v>
      </c>
      <c r="H23" s="1007"/>
      <c r="I23" s="941">
        <f>G23-H23</f>
        <v>0</v>
      </c>
    </row>
    <row r="24" spans="1:9" ht="15" customHeight="1">
      <c r="A24" s="1617"/>
      <c r="B24" s="1626"/>
      <c r="C24" s="917" t="s">
        <v>435</v>
      </c>
      <c r="D24" s="398">
        <v>15</v>
      </c>
      <c r="E24" s="887"/>
      <c r="F24" s="887"/>
      <c r="G24" s="938">
        <f>E24-F24</f>
        <v>0</v>
      </c>
      <c r="H24" s="1007"/>
      <c r="I24" s="941">
        <f>G24-H24</f>
        <v>0</v>
      </c>
    </row>
    <row r="25" spans="1:9" ht="15" customHeight="1">
      <c r="A25" s="1618"/>
      <c r="B25" s="1008" t="s">
        <v>15</v>
      </c>
      <c r="C25" s="889"/>
      <c r="D25" s="398">
        <v>16</v>
      </c>
      <c r="E25" s="887"/>
      <c r="F25" s="887"/>
      <c r="G25" s="938">
        <f>E25-F25</f>
        <v>0</v>
      </c>
      <c r="H25" s="1007"/>
      <c r="I25" s="941">
        <f>G25-H25</f>
        <v>0</v>
      </c>
    </row>
    <row r="26" spans="1:9" ht="15.75" thickBot="1">
      <c r="A26" s="931" t="s">
        <v>326</v>
      </c>
      <c r="B26" s="1015"/>
      <c r="C26" s="1016"/>
      <c r="D26" s="868">
        <v>20</v>
      </c>
      <c r="E26" s="899"/>
      <c r="F26" s="899"/>
      <c r="G26" s="939">
        <f>E26-F26</f>
        <v>0</v>
      </c>
      <c r="H26" s="1009"/>
      <c r="I26" s="942">
        <f>G26-H26</f>
        <v>0</v>
      </c>
    </row>
    <row r="27" spans="1:9" ht="15">
      <c r="A27" s="900"/>
      <c r="B27" s="901"/>
      <c r="C27" s="901"/>
      <c r="D27" s="417"/>
      <c r="E27" s="417"/>
      <c r="F27" s="417"/>
      <c r="G27" s="902"/>
      <c r="H27" s="1010"/>
      <c r="I27" s="174"/>
    </row>
    <row r="28" spans="1:9" ht="15">
      <c r="A28" s="900"/>
      <c r="B28" s="901"/>
      <c r="C28" s="901"/>
      <c r="D28" s="417"/>
      <c r="E28" s="417"/>
      <c r="F28" s="417"/>
      <c r="G28" s="902"/>
      <c r="H28" s="1010"/>
      <c r="I28" s="174"/>
    </row>
    <row r="29" spans="1:9" ht="15">
      <c r="A29" s="900"/>
      <c r="B29" s="901"/>
      <c r="C29" s="901"/>
      <c r="D29" s="417"/>
      <c r="E29" s="417"/>
      <c r="F29" s="417"/>
      <c r="G29" s="902"/>
      <c r="H29" s="1010"/>
      <c r="I29" s="174"/>
    </row>
    <row r="30" spans="1:9" ht="15">
      <c r="A30" s="900"/>
      <c r="B30" s="901"/>
      <c r="C30" s="901"/>
      <c r="D30" s="417"/>
      <c r="E30" s="417"/>
      <c r="F30" s="417"/>
      <c r="G30" s="902"/>
      <c r="H30" s="1010"/>
      <c r="I30" s="174"/>
    </row>
    <row r="31" spans="1:9" ht="15">
      <c r="A31" s="900"/>
      <c r="B31" s="901"/>
      <c r="C31" s="901"/>
      <c r="D31" s="417"/>
      <c r="E31" s="417"/>
      <c r="F31" s="417"/>
      <c r="G31" s="902"/>
      <c r="H31" s="1010"/>
      <c r="I31" s="174"/>
    </row>
    <row r="32" spans="1:9" ht="15">
      <c r="A32" s="900"/>
      <c r="B32" s="901"/>
      <c r="C32" s="901"/>
      <c r="D32" s="417"/>
      <c r="E32" s="417"/>
      <c r="F32" s="417"/>
      <c r="G32" s="417"/>
      <c r="H32" s="417"/>
      <c r="I32" s="174"/>
    </row>
    <row r="33" spans="1:9" ht="12.75">
      <c r="A33" s="349" t="s">
        <v>466</v>
      </c>
      <c r="B33" s="249"/>
      <c r="C33" s="1537" t="s">
        <v>549</v>
      </c>
      <c r="D33" s="1537"/>
      <c r="E33" s="1537"/>
      <c r="F33" s="1537"/>
      <c r="G33" s="1537"/>
      <c r="H33" s="1537"/>
      <c r="I33" s="1537"/>
    </row>
    <row r="34" spans="1:9" ht="12.75">
      <c r="A34" s="350" t="s">
        <v>325</v>
      </c>
      <c r="B34" s="148"/>
      <c r="C34" s="1502" t="s">
        <v>728</v>
      </c>
      <c r="D34" s="1502"/>
      <c r="E34" s="1502"/>
      <c r="F34" s="1502"/>
      <c r="G34" s="1502"/>
      <c r="H34" s="1502"/>
      <c r="I34" s="1502"/>
    </row>
    <row r="35" spans="1:9" ht="15">
      <c r="A35" s="900"/>
      <c r="B35" s="901"/>
      <c r="C35" s="901"/>
      <c r="D35" s="417"/>
      <c r="E35" s="417"/>
      <c r="F35" s="417"/>
      <c r="G35" s="417"/>
      <c r="H35" s="417"/>
      <c r="I35" s="174"/>
    </row>
    <row r="36" spans="1:9" ht="15">
      <c r="A36" s="900"/>
      <c r="B36" s="901"/>
      <c r="C36" s="901"/>
      <c r="D36" s="417"/>
      <c r="E36" s="417"/>
      <c r="F36" s="417"/>
      <c r="G36" s="417"/>
      <c r="H36" s="417"/>
      <c r="I36" s="174"/>
    </row>
  </sheetData>
  <sheetProtection password="CF7A" sheet="1" objects="1" scenarios="1"/>
  <mergeCells count="19">
    <mergeCell ref="C34:I34"/>
    <mergeCell ref="E16:E17"/>
    <mergeCell ref="F16:F17"/>
    <mergeCell ref="C33:I33"/>
    <mergeCell ref="F20:F21"/>
    <mergeCell ref="G16:G17"/>
    <mergeCell ref="I20:I21"/>
    <mergeCell ref="D20:D21"/>
    <mergeCell ref="A23:A25"/>
    <mergeCell ref="B20:C21"/>
    <mergeCell ref="B22:C22"/>
    <mergeCell ref="B23:B24"/>
    <mergeCell ref="A20:A21"/>
    <mergeCell ref="E8:I8"/>
    <mergeCell ref="E10:I10"/>
    <mergeCell ref="E12:I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4"/>
  <sheetViews>
    <sheetView zoomScale="85" zoomScaleNormal="85" zoomScalePageLayoutView="0" workbookViewId="0" topLeftCell="A1">
      <selection activeCell="A43" sqref="A43"/>
    </sheetView>
  </sheetViews>
  <sheetFormatPr defaultColWidth="9.140625" defaultRowHeight="12.75"/>
  <cols>
    <col min="1" max="1" width="28.00390625" style="150" customWidth="1"/>
    <col min="2" max="2" width="22.8515625" style="150" customWidth="1"/>
    <col min="3" max="3" width="38.7109375" style="150" customWidth="1"/>
    <col min="4" max="4" width="4.7109375" style="150" customWidth="1"/>
    <col min="5" max="9" width="12.7109375" style="150" customWidth="1"/>
    <col min="10" max="16384" width="9.140625" style="150" customWidth="1"/>
  </cols>
  <sheetData>
    <row r="4" spans="1:5" ht="15">
      <c r="A4" s="149"/>
      <c r="D4" s="280"/>
      <c r="E4" s="281"/>
    </row>
    <row r="5" spans="1:12" ht="15">
      <c r="A5" s="353" t="s">
        <v>457</v>
      </c>
      <c r="B5" s="650"/>
      <c r="C5" s="356"/>
      <c r="D5" s="151"/>
      <c r="J5" s="151"/>
      <c r="K5" s="357"/>
      <c r="L5" s="357"/>
    </row>
    <row r="6" spans="1:12" ht="15.75">
      <c r="A6" s="354" t="s">
        <v>391</v>
      </c>
      <c r="B6" s="652"/>
      <c r="C6" s="356"/>
      <c r="F6" s="164"/>
      <c r="G6" s="164"/>
      <c r="K6" s="357"/>
      <c r="L6" s="357"/>
    </row>
    <row r="7" spans="1:12" ht="15.75">
      <c r="A7" s="533" t="s">
        <v>666</v>
      </c>
      <c r="B7" s="379"/>
      <c r="C7" s="356"/>
      <c r="D7" s="151"/>
      <c r="K7" s="357"/>
      <c r="L7" s="357"/>
    </row>
    <row r="8" spans="1:12" ht="16.5" thickBot="1">
      <c r="A8" s="157"/>
      <c r="B8" s="285"/>
      <c r="D8" s="151"/>
      <c r="K8" s="357"/>
      <c r="L8" s="357"/>
    </row>
    <row r="9" spans="1:9" ht="13.5" thickTop="1">
      <c r="A9" s="158"/>
      <c r="B9" s="160"/>
      <c r="C9" s="161"/>
      <c r="D9" s="160"/>
      <c r="E9" s="161"/>
      <c r="F9" s="161"/>
      <c r="G9" s="161"/>
      <c r="H9" s="161"/>
      <c r="I9" s="161"/>
    </row>
    <row r="10" spans="1:9" ht="15.75" thickBot="1">
      <c r="A10" s="319" t="s">
        <v>455</v>
      </c>
      <c r="B10" s="383"/>
      <c r="C10" s="320"/>
      <c r="D10" s="1482" t="str">
        <f>'Cover '!G5</f>
        <v>(enter name)</v>
      </c>
      <c r="E10" s="1482"/>
      <c r="F10" s="1482"/>
      <c r="G10" s="1482"/>
      <c r="H10" s="1482"/>
      <c r="I10" s="1482"/>
    </row>
    <row r="11" spans="1:9" ht="15">
      <c r="A11" s="319"/>
      <c r="B11" s="383"/>
      <c r="C11" s="320"/>
      <c r="D11" s="377"/>
      <c r="E11" s="356"/>
      <c r="F11" s="356"/>
      <c r="G11" s="356"/>
      <c r="H11" s="356"/>
      <c r="I11" s="356"/>
    </row>
    <row r="12" spans="1:9" ht="15.75" thickBot="1">
      <c r="A12" s="163" t="s">
        <v>214</v>
      </c>
      <c r="B12" s="174"/>
      <c r="C12" s="164"/>
      <c r="D12" s="1482" t="str">
        <f>'Cover '!G7</f>
        <v>(enter period)</v>
      </c>
      <c r="E12" s="1482"/>
      <c r="F12" s="1482"/>
      <c r="G12" s="1482"/>
      <c r="H12" s="1482"/>
      <c r="I12" s="1482"/>
    </row>
    <row r="13" spans="1:9" ht="12.75">
      <c r="A13" s="165"/>
      <c r="B13" s="174"/>
      <c r="C13" s="164"/>
      <c r="D13" s="166"/>
      <c r="E13" s="166"/>
      <c r="F13" s="166"/>
      <c r="G13" s="166"/>
      <c r="H13" s="166"/>
      <c r="I13" s="166"/>
    </row>
    <row r="14" spans="1:9" ht="15.75" thickBot="1">
      <c r="A14" s="319" t="s">
        <v>131</v>
      </c>
      <c r="B14" s="174"/>
      <c r="C14" s="164"/>
      <c r="D14" s="1572" t="s">
        <v>629</v>
      </c>
      <c r="E14" s="1572"/>
      <c r="F14" s="1572"/>
      <c r="G14" s="1572"/>
      <c r="H14" s="1572"/>
      <c r="I14" s="1572"/>
    </row>
    <row r="15" spans="1:9" ht="13.5" thickBot="1">
      <c r="A15" s="169"/>
      <c r="B15" s="171"/>
      <c r="C15" s="172"/>
      <c r="D15" s="292"/>
      <c r="E15" s="292"/>
      <c r="F15" s="292"/>
      <c r="G15" s="292"/>
      <c r="H15" s="292"/>
      <c r="I15" s="292"/>
    </row>
    <row r="16" spans="1:9" ht="13.5" thickTop="1">
      <c r="A16" s="164"/>
      <c r="B16" s="174"/>
      <c r="C16" s="175"/>
      <c r="D16" s="175"/>
      <c r="E16" s="175"/>
      <c r="F16" s="175"/>
      <c r="G16" s="175"/>
      <c r="H16" s="175"/>
      <c r="I16" s="175"/>
    </row>
    <row r="17" spans="4:9" ht="15.75" thickBot="1">
      <c r="D17" s="280"/>
      <c r="H17" s="356" t="s">
        <v>224</v>
      </c>
      <c r="I17" s="356"/>
    </row>
    <row r="18" spans="1:9" s="845" customFormat="1" ht="48" customHeight="1">
      <c r="A18" s="857" t="s">
        <v>411</v>
      </c>
      <c r="B18" s="842"/>
      <c r="C18" s="843"/>
      <c r="D18" s="844"/>
      <c r="E18" s="1576" t="s">
        <v>444</v>
      </c>
      <c r="F18" s="1576" t="s">
        <v>417</v>
      </c>
      <c r="G18" s="1576" t="s">
        <v>371</v>
      </c>
      <c r="H18" s="869" t="s">
        <v>416</v>
      </c>
      <c r="I18" s="1576" t="s">
        <v>446</v>
      </c>
    </row>
    <row r="19" spans="1:9" s="845" customFormat="1" ht="34.5" customHeight="1">
      <c r="A19" s="846"/>
      <c r="B19" s="847"/>
      <c r="C19" s="848"/>
      <c r="D19" s="849"/>
      <c r="E19" s="1577"/>
      <c r="F19" s="1577"/>
      <c r="G19" s="1577"/>
      <c r="H19" s="870" t="s">
        <v>374</v>
      </c>
      <c r="I19" s="1577"/>
    </row>
    <row r="20" spans="1:9" ht="15" customHeight="1">
      <c r="A20" s="412"/>
      <c r="B20" s="191"/>
      <c r="C20" s="518"/>
      <c r="D20" s="850"/>
      <c r="E20" s="871">
        <v>1</v>
      </c>
      <c r="F20" s="871">
        <v>2</v>
      </c>
      <c r="G20" s="871">
        <v>3</v>
      </c>
      <c r="H20" s="871">
        <v>4</v>
      </c>
      <c r="I20" s="871">
        <v>6</v>
      </c>
    </row>
    <row r="21" spans="1:9" ht="15">
      <c r="A21" s="858"/>
      <c r="B21" s="1578" t="s">
        <v>187</v>
      </c>
      <c r="C21" s="859" t="s">
        <v>11</v>
      </c>
      <c r="D21" s="398">
        <v>21</v>
      </c>
      <c r="E21" s="851"/>
      <c r="F21" s="851"/>
      <c r="G21" s="872">
        <f aca="true" t="shared" si="0" ref="G21:G32">E21-F21</f>
        <v>0</v>
      </c>
      <c r="H21" s="851"/>
      <c r="I21" s="874">
        <f aca="true" t="shared" si="1" ref="I21:I31">G21-H21</f>
        <v>0</v>
      </c>
    </row>
    <row r="22" spans="1:9" ht="15">
      <c r="A22" s="860"/>
      <c r="B22" s="1579"/>
      <c r="C22" s="859" t="s">
        <v>218</v>
      </c>
      <c r="D22" s="398">
        <v>22</v>
      </c>
      <c r="E22" s="851"/>
      <c r="F22" s="851"/>
      <c r="G22" s="872">
        <f t="shared" si="0"/>
        <v>0</v>
      </c>
      <c r="H22" s="851"/>
      <c r="I22" s="874">
        <f t="shared" si="1"/>
        <v>0</v>
      </c>
    </row>
    <row r="23" spans="1:9" ht="15">
      <c r="A23" s="860"/>
      <c r="B23" s="1578" t="s">
        <v>188</v>
      </c>
      <c r="C23" s="859" t="s">
        <v>11</v>
      </c>
      <c r="D23" s="398">
        <v>23</v>
      </c>
      <c r="E23" s="851"/>
      <c r="F23" s="851"/>
      <c r="G23" s="872">
        <f t="shared" si="0"/>
        <v>0</v>
      </c>
      <c r="H23" s="851"/>
      <c r="I23" s="874">
        <f t="shared" si="1"/>
        <v>0</v>
      </c>
    </row>
    <row r="24" spans="1:9" ht="15">
      <c r="A24" s="860"/>
      <c r="B24" s="1579"/>
      <c r="C24" s="859" t="s">
        <v>218</v>
      </c>
      <c r="D24" s="398">
        <v>24</v>
      </c>
      <c r="E24" s="851"/>
      <c r="F24" s="851"/>
      <c r="G24" s="872">
        <f t="shared" si="0"/>
        <v>0</v>
      </c>
      <c r="H24" s="851"/>
      <c r="I24" s="874">
        <f t="shared" si="1"/>
        <v>0</v>
      </c>
    </row>
    <row r="25" spans="1:9" ht="15">
      <c r="A25" s="861" t="s">
        <v>208</v>
      </c>
      <c r="B25" s="1580" t="s">
        <v>189</v>
      </c>
      <c r="C25" s="859" t="s">
        <v>11</v>
      </c>
      <c r="D25" s="398">
        <v>25</v>
      </c>
      <c r="E25" s="851"/>
      <c r="F25" s="851"/>
      <c r="G25" s="872">
        <f t="shared" si="0"/>
        <v>0</v>
      </c>
      <c r="H25" s="851"/>
      <c r="I25" s="874">
        <f t="shared" si="1"/>
        <v>0</v>
      </c>
    </row>
    <row r="26" spans="1:9" ht="15">
      <c r="A26" s="862" t="s">
        <v>209</v>
      </c>
      <c r="B26" s="1581"/>
      <c r="C26" s="859" t="s">
        <v>218</v>
      </c>
      <c r="D26" s="398">
        <v>26</v>
      </c>
      <c r="E26" s="851"/>
      <c r="F26" s="851"/>
      <c r="G26" s="872">
        <f t="shared" si="0"/>
        <v>0</v>
      </c>
      <c r="H26" s="851"/>
      <c r="I26" s="874">
        <f t="shared" si="1"/>
        <v>0</v>
      </c>
    </row>
    <row r="27" spans="1:9" ht="15">
      <c r="A27" s="863"/>
      <c r="B27" s="1580" t="s">
        <v>418</v>
      </c>
      <c r="C27" s="859" t="s">
        <v>11</v>
      </c>
      <c r="D27" s="398">
        <v>27</v>
      </c>
      <c r="E27" s="851"/>
      <c r="F27" s="851"/>
      <c r="G27" s="872">
        <f t="shared" si="0"/>
        <v>0</v>
      </c>
      <c r="H27" s="851"/>
      <c r="I27" s="874">
        <f t="shared" si="1"/>
        <v>0</v>
      </c>
    </row>
    <row r="28" spans="1:9" ht="15">
      <c r="A28" s="863"/>
      <c r="B28" s="1581"/>
      <c r="C28" s="859" t="s">
        <v>420</v>
      </c>
      <c r="D28" s="398">
        <v>28</v>
      </c>
      <c r="E28" s="851"/>
      <c r="F28" s="851"/>
      <c r="G28" s="872">
        <f t="shared" si="0"/>
        <v>0</v>
      </c>
      <c r="H28" s="851"/>
      <c r="I28" s="874">
        <f t="shared" si="1"/>
        <v>0</v>
      </c>
    </row>
    <row r="29" spans="1:9" ht="15">
      <c r="A29" s="860"/>
      <c r="B29" s="1573" t="s">
        <v>419</v>
      </c>
      <c r="C29" s="859" t="s">
        <v>11</v>
      </c>
      <c r="D29" s="398">
        <v>29</v>
      </c>
      <c r="E29" s="851"/>
      <c r="F29" s="851"/>
      <c r="G29" s="872">
        <f t="shared" si="0"/>
        <v>0</v>
      </c>
      <c r="H29" s="851"/>
      <c r="I29" s="874">
        <f t="shared" si="1"/>
        <v>0</v>
      </c>
    </row>
    <row r="30" spans="1:9" ht="15">
      <c r="A30" s="860"/>
      <c r="B30" s="1574"/>
      <c r="C30" s="859" t="s">
        <v>420</v>
      </c>
      <c r="D30" s="398">
        <v>30</v>
      </c>
      <c r="E30" s="851"/>
      <c r="F30" s="851"/>
      <c r="G30" s="872">
        <f t="shared" si="0"/>
        <v>0</v>
      </c>
      <c r="H30" s="851"/>
      <c r="I30" s="874">
        <f t="shared" si="1"/>
        <v>0</v>
      </c>
    </row>
    <row r="31" spans="1:9" ht="22.5">
      <c r="A31" s="864"/>
      <c r="B31" s="1575"/>
      <c r="C31" s="859" t="s">
        <v>219</v>
      </c>
      <c r="D31" s="398">
        <v>31</v>
      </c>
      <c r="E31" s="851"/>
      <c r="F31" s="851"/>
      <c r="G31" s="872">
        <f t="shared" si="0"/>
        <v>0</v>
      </c>
      <c r="H31" s="851"/>
      <c r="I31" s="874">
        <f t="shared" si="1"/>
        <v>0</v>
      </c>
    </row>
    <row r="32" spans="1:9" s="218" customFormat="1" ht="15.75" thickBot="1">
      <c r="A32" s="865" t="s">
        <v>421</v>
      </c>
      <c r="B32" s="866"/>
      <c r="C32" s="867"/>
      <c r="D32" s="868">
        <v>39</v>
      </c>
      <c r="E32" s="873">
        <f>SUM(E21:E31)</f>
        <v>0</v>
      </c>
      <c r="F32" s="873">
        <f>SUM(F21:F31)</f>
        <v>0</v>
      </c>
      <c r="G32" s="873">
        <f t="shared" si="0"/>
        <v>0</v>
      </c>
      <c r="H32" s="261">
        <f>SUM(H21:H31)</f>
        <v>0</v>
      </c>
      <c r="I32" s="873">
        <f>SUM(I21:I31)</f>
        <v>0</v>
      </c>
    </row>
    <row r="33" spans="1:9" ht="15">
      <c r="A33" s="855"/>
      <c r="B33" s="856"/>
      <c r="C33" s="856"/>
      <c r="D33" s="417"/>
      <c r="E33" s="164"/>
      <c r="F33" s="164"/>
      <c r="G33" s="164"/>
      <c r="H33" s="164"/>
      <c r="I33" s="164"/>
    </row>
    <row r="34" spans="1:9" ht="15">
      <c r="A34" s="855"/>
      <c r="B34" s="856"/>
      <c r="C34" s="856"/>
      <c r="D34" s="417"/>
      <c r="E34" s="164"/>
      <c r="F34" s="164"/>
      <c r="G34" s="164"/>
      <c r="H34" s="164"/>
      <c r="I34" s="164"/>
    </row>
    <row r="35" spans="1:9" ht="15">
      <c r="A35" s="855"/>
      <c r="B35" s="856"/>
      <c r="C35" s="856"/>
      <c r="D35" s="417"/>
      <c r="E35" s="164"/>
      <c r="F35" s="164"/>
      <c r="G35" s="164"/>
      <c r="H35" s="164"/>
      <c r="I35" s="164"/>
    </row>
    <row r="36" spans="1:9" ht="15">
      <c r="A36" s="855"/>
      <c r="B36" s="856"/>
      <c r="C36" s="856"/>
      <c r="D36" s="417"/>
      <c r="E36" s="164"/>
      <c r="F36" s="164"/>
      <c r="G36" s="164"/>
      <c r="H36" s="164"/>
      <c r="I36" s="164"/>
    </row>
    <row r="37" spans="1:9" ht="15">
      <c r="A37" s="855"/>
      <c r="B37" s="856"/>
      <c r="C37" s="856"/>
      <c r="D37" s="417"/>
      <c r="E37" s="164"/>
      <c r="F37" s="164"/>
      <c r="G37" s="164"/>
      <c r="H37" s="164"/>
      <c r="I37" s="164"/>
    </row>
    <row r="38" spans="1:9" ht="15">
      <c r="A38" s="855"/>
      <c r="B38" s="856"/>
      <c r="C38" s="856"/>
      <c r="D38" s="417"/>
      <c r="E38" s="164"/>
      <c r="F38" s="164"/>
      <c r="G38" s="164"/>
      <c r="H38" s="164"/>
      <c r="I38" s="164"/>
    </row>
    <row r="39" spans="1:9" ht="15">
      <c r="A39" s="855"/>
      <c r="B39" s="856"/>
      <c r="C39" s="856"/>
      <c r="D39" s="417"/>
      <c r="E39" s="164"/>
      <c r="F39" s="164"/>
      <c r="G39" s="164"/>
      <c r="H39" s="164"/>
      <c r="I39" s="164"/>
    </row>
    <row r="40" spans="1:9" ht="15">
      <c r="A40" s="855"/>
      <c r="B40" s="856"/>
      <c r="C40" s="856"/>
      <c r="D40" s="417"/>
      <c r="E40" s="164"/>
      <c r="F40" s="164"/>
      <c r="G40" s="164"/>
      <c r="H40" s="164"/>
      <c r="I40" s="164"/>
    </row>
    <row r="41" spans="4:5" ht="12.75">
      <c r="D41" s="191"/>
      <c r="E41" s="191"/>
    </row>
    <row r="42" spans="1:10" ht="12.75">
      <c r="A42" s="349" t="s">
        <v>456</v>
      </c>
      <c r="B42" s="250"/>
      <c r="C42" s="249"/>
      <c r="F42" s="1506" t="s">
        <v>576</v>
      </c>
      <c r="G42" s="1506"/>
      <c r="H42" s="1506"/>
      <c r="I42" s="1506"/>
      <c r="J42" s="253"/>
    </row>
    <row r="43" spans="1:10" ht="12.75">
      <c r="A43" s="1318" t="s">
        <v>637</v>
      </c>
      <c r="B43" s="252"/>
      <c r="C43" s="148"/>
      <c r="F43" s="1631" t="s">
        <v>638</v>
      </c>
      <c r="G43" s="1631"/>
      <c r="H43" s="1631"/>
      <c r="I43" s="1631"/>
      <c r="J43" s="253"/>
    </row>
    <row r="44" ht="12.75">
      <c r="D44" s="151"/>
    </row>
  </sheetData>
  <sheetProtection password="CF7A" sheet="1" objects="1" scenarios="1"/>
  <mergeCells count="14">
    <mergeCell ref="D12:I12"/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zoomScale="75" zoomScaleNormal="75" zoomScaleSheetLayoutView="100" zoomScalePageLayoutView="0" workbookViewId="0" topLeftCell="A1">
      <selection activeCell="D40" sqref="D40:J40"/>
    </sheetView>
  </sheetViews>
  <sheetFormatPr defaultColWidth="9.140625" defaultRowHeight="12.75"/>
  <cols>
    <col min="1" max="1" width="25.7109375" style="150" customWidth="1"/>
    <col min="2" max="4" width="20.7109375" style="150" customWidth="1"/>
    <col min="5" max="5" width="4.7109375" style="150" customWidth="1"/>
    <col min="6" max="6" width="12.7109375" style="150" customWidth="1"/>
    <col min="7" max="7" width="13.8515625" style="150" customWidth="1"/>
    <col min="8" max="8" width="12.7109375" style="150" customWidth="1"/>
    <col min="9" max="9" width="14.8515625" style="150" customWidth="1"/>
    <col min="10" max="10" width="12.7109375" style="150" customWidth="1"/>
    <col min="11" max="16384" width="9.140625" style="150" customWidth="1"/>
  </cols>
  <sheetData>
    <row r="4" spans="1:11" ht="15">
      <c r="A4" s="353" t="s">
        <v>457</v>
      </c>
      <c r="B4" s="650"/>
      <c r="C4" s="356"/>
      <c r="D4" s="377"/>
      <c r="E4" s="356"/>
      <c r="F4" s="356"/>
      <c r="G4" s="356"/>
      <c r="H4" s="356"/>
      <c r="I4" s="356"/>
      <c r="J4" s="356"/>
      <c r="K4" s="155"/>
    </row>
    <row r="5" spans="1:10" ht="15.75">
      <c r="A5" s="354" t="s">
        <v>385</v>
      </c>
      <c r="B5" s="652"/>
      <c r="C5" s="378"/>
      <c r="D5" s="383"/>
      <c r="E5" s="320"/>
      <c r="F5" s="320"/>
      <c r="G5" s="320"/>
      <c r="H5" s="356"/>
      <c r="I5" s="356"/>
      <c r="J5" s="356"/>
    </row>
    <row r="6" spans="1:10" ht="16.5" thickBot="1">
      <c r="A6" s="533" t="s">
        <v>666</v>
      </c>
      <c r="B6" s="379"/>
      <c r="C6" s="356"/>
      <c r="D6" s="377"/>
      <c r="E6" s="356"/>
      <c r="F6" s="356"/>
      <c r="G6" s="356"/>
      <c r="H6" s="356"/>
      <c r="I6" s="356"/>
      <c r="J6" s="356"/>
    </row>
    <row r="7" spans="1:10" ht="13.5" thickTop="1">
      <c r="A7" s="380"/>
      <c r="B7" s="381"/>
      <c r="C7" s="382"/>
      <c r="D7" s="381"/>
      <c r="E7" s="382"/>
      <c r="F7" s="382"/>
      <c r="G7" s="382"/>
      <c r="H7" s="382"/>
      <c r="I7" s="382"/>
      <c r="J7" s="382"/>
    </row>
    <row r="8" spans="1:10" ht="15.75" thickBot="1">
      <c r="A8" s="319" t="s">
        <v>455</v>
      </c>
      <c r="B8" s="383"/>
      <c r="C8" s="320"/>
      <c r="D8" s="1482" t="str">
        <f>'Cover '!G5</f>
        <v>(enter name)</v>
      </c>
      <c r="E8" s="1482"/>
      <c r="F8" s="1482"/>
      <c r="G8" s="1482"/>
      <c r="H8" s="1482"/>
      <c r="I8" s="1482"/>
      <c r="J8" s="1482"/>
    </row>
    <row r="9" spans="1:10" ht="15">
      <c r="A9" s="163"/>
      <c r="B9" s="174"/>
      <c r="C9" s="164"/>
      <c r="D9" s="167"/>
      <c r="E9" s="178"/>
      <c r="F9" s="178"/>
      <c r="G9" s="178"/>
      <c r="H9" s="178"/>
      <c r="I9" s="178"/>
      <c r="J9" s="178"/>
    </row>
    <row r="10" spans="1:10" ht="15.75" thickBot="1">
      <c r="A10" s="163" t="s">
        <v>217</v>
      </c>
      <c r="B10" s="174"/>
      <c r="C10" s="164"/>
      <c r="D10" s="1482" t="str">
        <f>'Cover '!G7</f>
        <v>(enter period)</v>
      </c>
      <c r="E10" s="1482"/>
      <c r="F10" s="1482"/>
      <c r="G10" s="1482"/>
      <c r="H10" s="1482"/>
      <c r="I10" s="1482"/>
      <c r="J10" s="1482"/>
    </row>
    <row r="11" spans="1:10" ht="12.75">
      <c r="A11" s="165"/>
      <c r="B11" s="174"/>
      <c r="C11" s="164"/>
      <c r="D11" s="166"/>
      <c r="E11" s="166"/>
      <c r="F11" s="166"/>
      <c r="G11" s="166"/>
      <c r="H11" s="166"/>
      <c r="I11" s="166"/>
      <c r="J11" s="166"/>
    </row>
    <row r="12" spans="1:10" ht="15.75" thickBot="1">
      <c r="A12" s="904" t="s">
        <v>132</v>
      </c>
      <c r="B12" s="174"/>
      <c r="C12" s="164"/>
      <c r="D12" s="1572" t="s">
        <v>629</v>
      </c>
      <c r="E12" s="1572"/>
      <c r="F12" s="1572"/>
      <c r="G12" s="1572"/>
      <c r="H12" s="1572"/>
      <c r="I12" s="1572"/>
      <c r="J12" s="1572"/>
    </row>
    <row r="13" spans="1:10" ht="13.5" thickBot="1">
      <c r="A13" s="169"/>
      <c r="B13" s="171"/>
      <c r="C13" s="172"/>
      <c r="D13" s="292"/>
      <c r="E13" s="292"/>
      <c r="F13" s="292"/>
      <c r="G13" s="292"/>
      <c r="H13" s="292"/>
      <c r="I13" s="292"/>
      <c r="J13" s="292"/>
    </row>
    <row r="14" spans="1:10" ht="13.5" thickTop="1">
      <c r="A14" s="164"/>
      <c r="B14" s="174"/>
      <c r="C14" s="175"/>
      <c r="D14" s="175"/>
      <c r="E14" s="175"/>
      <c r="F14" s="175"/>
      <c r="G14" s="175"/>
      <c r="H14" s="175"/>
      <c r="I14" s="175"/>
      <c r="J14" s="175"/>
    </row>
    <row r="15" spans="5:10" ht="15.75" thickBot="1">
      <c r="E15" s="280"/>
      <c r="F15" s="280"/>
      <c r="G15" s="280"/>
      <c r="H15" s="387"/>
      <c r="I15" s="387" t="s">
        <v>224</v>
      </c>
      <c r="J15" s="356"/>
    </row>
    <row r="16" spans="1:10" ht="60">
      <c r="A16" s="905" t="s">
        <v>10</v>
      </c>
      <c r="B16" s="875"/>
      <c r="C16" s="178"/>
      <c r="D16" s="489"/>
      <c r="E16" s="876"/>
      <c r="F16" s="1576" t="s">
        <v>444</v>
      </c>
      <c r="G16" s="1576" t="s">
        <v>417</v>
      </c>
      <c r="H16" s="1576" t="s">
        <v>371</v>
      </c>
      <c r="I16" s="869" t="s">
        <v>416</v>
      </c>
      <c r="J16" s="391" t="s">
        <v>445</v>
      </c>
    </row>
    <row r="17" spans="1:10" ht="30" customHeight="1">
      <c r="A17" s="877"/>
      <c r="B17" s="878"/>
      <c r="C17" s="164"/>
      <c r="D17" s="514"/>
      <c r="E17" s="879"/>
      <c r="F17" s="1577"/>
      <c r="G17" s="1577"/>
      <c r="H17" s="1577"/>
      <c r="I17" s="932" t="s">
        <v>374</v>
      </c>
      <c r="J17" s="933" t="s">
        <v>116</v>
      </c>
    </row>
    <row r="18" spans="1:10" ht="15.75" thickBot="1">
      <c r="A18" s="880"/>
      <c r="B18" s="881"/>
      <c r="C18" s="191"/>
      <c r="D18" s="518"/>
      <c r="E18" s="850"/>
      <c r="F18" s="551">
        <v>1</v>
      </c>
      <c r="G18" s="551">
        <v>2</v>
      </c>
      <c r="H18" s="551">
        <v>3</v>
      </c>
      <c r="I18" s="551">
        <v>4</v>
      </c>
      <c r="J18" s="395">
        <v>6</v>
      </c>
    </row>
    <row r="19" spans="1:10" ht="15">
      <c r="A19" s="1030"/>
      <c r="B19" s="907" t="s">
        <v>386</v>
      </c>
      <c r="C19" s="907"/>
      <c r="D19" s="396"/>
      <c r="E19" s="397">
        <v>40</v>
      </c>
      <c r="F19" s="885"/>
      <c r="G19" s="885"/>
      <c r="H19" s="936">
        <f aca="true" t="shared" si="0" ref="H19:H38">F19-G19</f>
        <v>0</v>
      </c>
      <c r="I19" s="885"/>
      <c r="J19" s="941">
        <f aca="true" t="shared" si="1" ref="J19:J37">H19-I19</f>
        <v>0</v>
      </c>
    </row>
    <row r="20" spans="1:10" ht="30.75" customHeight="1">
      <c r="A20" s="906"/>
      <c r="B20" s="908" t="s">
        <v>14</v>
      </c>
      <c r="C20" s="909" t="s">
        <v>381</v>
      </c>
      <c r="D20" s="910"/>
      <c r="E20" s="929">
        <v>41</v>
      </c>
      <c r="F20" s="886"/>
      <c r="G20" s="886"/>
      <c r="H20" s="937">
        <f t="shared" si="0"/>
        <v>0</v>
      </c>
      <c r="I20" s="934"/>
      <c r="J20" s="941">
        <f t="shared" si="1"/>
        <v>0</v>
      </c>
    </row>
    <row r="21" spans="1:10" ht="15">
      <c r="A21" s="863" t="s">
        <v>17</v>
      </c>
      <c r="B21" s="911" t="s">
        <v>16</v>
      </c>
      <c r="C21" s="912" t="s">
        <v>389</v>
      </c>
      <c r="D21" s="859" t="s">
        <v>387</v>
      </c>
      <c r="E21" s="398">
        <v>42</v>
      </c>
      <c r="F21" s="887"/>
      <c r="G21" s="887"/>
      <c r="H21" s="938">
        <f t="shared" si="0"/>
        <v>0</v>
      </c>
      <c r="I21" s="887"/>
      <c r="J21" s="941">
        <f t="shared" si="1"/>
        <v>0</v>
      </c>
    </row>
    <row r="22" spans="1:10" ht="15">
      <c r="A22" s="863"/>
      <c r="B22" s="913"/>
      <c r="C22" s="914"/>
      <c r="D22" s="859" t="s">
        <v>388</v>
      </c>
      <c r="E22" s="398">
        <v>43</v>
      </c>
      <c r="F22" s="887"/>
      <c r="G22" s="887"/>
      <c r="H22" s="938">
        <f t="shared" si="0"/>
        <v>0</v>
      </c>
      <c r="I22" s="887"/>
      <c r="J22" s="941">
        <f t="shared" si="1"/>
        <v>0</v>
      </c>
    </row>
    <row r="23" spans="1:10" ht="15">
      <c r="A23" s="863"/>
      <c r="B23" s="915" t="s">
        <v>382</v>
      </c>
      <c r="C23" s="916"/>
      <c r="D23" s="917" t="s">
        <v>383</v>
      </c>
      <c r="E23" s="398">
        <v>44</v>
      </c>
      <c r="F23" s="887"/>
      <c r="G23" s="887"/>
      <c r="H23" s="938">
        <f t="shared" si="0"/>
        <v>0</v>
      </c>
      <c r="I23" s="887"/>
      <c r="J23" s="941">
        <f t="shared" si="1"/>
        <v>0</v>
      </c>
    </row>
    <row r="24" spans="1:10" ht="15">
      <c r="A24" s="863"/>
      <c r="B24" s="918"/>
      <c r="C24" s="919"/>
      <c r="D24" s="917" t="s">
        <v>384</v>
      </c>
      <c r="E24" s="398">
        <v>45</v>
      </c>
      <c r="F24" s="887"/>
      <c r="G24" s="887"/>
      <c r="H24" s="938">
        <f t="shared" si="0"/>
        <v>0</v>
      </c>
      <c r="I24" s="887"/>
      <c r="J24" s="941">
        <f t="shared" si="1"/>
        <v>0</v>
      </c>
    </row>
    <row r="25" spans="1:10" ht="15" customHeight="1">
      <c r="A25" s="863"/>
      <c r="B25" s="920" t="s">
        <v>376</v>
      </c>
      <c r="C25" s="921"/>
      <c r="D25" s="922" t="s">
        <v>401</v>
      </c>
      <c r="E25" s="398">
        <v>46</v>
      </c>
      <c r="F25" s="887"/>
      <c r="G25" s="887"/>
      <c r="H25" s="938">
        <f t="shared" si="0"/>
        <v>0</v>
      </c>
      <c r="I25" s="887"/>
      <c r="J25" s="941">
        <f t="shared" si="1"/>
        <v>0</v>
      </c>
    </row>
    <row r="26" spans="1:10" ht="22.5">
      <c r="A26" s="863"/>
      <c r="B26" s="918"/>
      <c r="C26" s="919"/>
      <c r="D26" s="917" t="s">
        <v>402</v>
      </c>
      <c r="E26" s="398">
        <v>47</v>
      </c>
      <c r="F26" s="887"/>
      <c r="G26" s="887"/>
      <c r="H26" s="938">
        <f t="shared" si="0"/>
        <v>0</v>
      </c>
      <c r="I26" s="887"/>
      <c r="J26" s="941">
        <f t="shared" si="1"/>
        <v>0</v>
      </c>
    </row>
    <row r="27" spans="1:10" ht="15">
      <c r="A27" s="863"/>
      <c r="B27" s="923" t="s">
        <v>319</v>
      </c>
      <c r="C27" s="919"/>
      <c r="D27" s="924"/>
      <c r="E27" s="398">
        <v>48</v>
      </c>
      <c r="F27" s="887"/>
      <c r="G27" s="887"/>
      <c r="H27" s="938">
        <f t="shared" si="0"/>
        <v>0</v>
      </c>
      <c r="I27" s="887"/>
      <c r="J27" s="941">
        <f t="shared" si="1"/>
        <v>0</v>
      </c>
    </row>
    <row r="28" spans="1:10" ht="15">
      <c r="A28" s="863"/>
      <c r="B28" s="925" t="s">
        <v>13</v>
      </c>
      <c r="C28" s="919"/>
      <c r="D28" s="924"/>
      <c r="E28" s="398">
        <v>49</v>
      </c>
      <c r="F28" s="887"/>
      <c r="G28" s="887"/>
      <c r="H28" s="938">
        <f t="shared" si="0"/>
        <v>0</v>
      </c>
      <c r="I28" s="887"/>
      <c r="J28" s="941">
        <f t="shared" si="1"/>
        <v>0</v>
      </c>
    </row>
    <row r="29" spans="1:10" ht="15">
      <c r="A29" s="863"/>
      <c r="B29" s="925" t="s">
        <v>18</v>
      </c>
      <c r="C29" s="919"/>
      <c r="D29" s="924"/>
      <c r="E29" s="398">
        <v>50</v>
      </c>
      <c r="F29" s="887"/>
      <c r="G29" s="887"/>
      <c r="H29" s="938">
        <f t="shared" si="0"/>
        <v>0</v>
      </c>
      <c r="I29" s="887"/>
      <c r="J29" s="941">
        <f t="shared" si="1"/>
        <v>0</v>
      </c>
    </row>
    <row r="30" spans="1:10" ht="33.75" customHeight="1">
      <c r="A30" s="863"/>
      <c r="B30" s="1584" t="s">
        <v>403</v>
      </c>
      <c r="C30" s="1585"/>
      <c r="D30" s="926"/>
      <c r="E30" s="398">
        <v>51</v>
      </c>
      <c r="F30" s="887"/>
      <c r="G30" s="887"/>
      <c r="H30" s="938">
        <f t="shared" si="0"/>
        <v>0</v>
      </c>
      <c r="I30" s="887"/>
      <c r="J30" s="941">
        <f t="shared" si="1"/>
        <v>0</v>
      </c>
    </row>
    <row r="31" spans="1:10" ht="15">
      <c r="A31" s="863"/>
      <c r="B31" s="471"/>
      <c r="C31" s="1582" t="s">
        <v>377</v>
      </c>
      <c r="D31" s="1583"/>
      <c r="E31" s="398">
        <v>52</v>
      </c>
      <c r="F31" s="887"/>
      <c r="G31" s="887"/>
      <c r="H31" s="938">
        <f t="shared" si="0"/>
        <v>0</v>
      </c>
      <c r="I31" s="887"/>
      <c r="J31" s="941">
        <f t="shared" si="1"/>
        <v>0</v>
      </c>
    </row>
    <row r="32" spans="1:10" ht="15">
      <c r="A32" s="863"/>
      <c r="B32" s="927"/>
      <c r="C32" s="1582" t="s">
        <v>378</v>
      </c>
      <c r="D32" s="1583"/>
      <c r="E32" s="398">
        <v>53</v>
      </c>
      <c r="F32" s="887"/>
      <c r="G32" s="887"/>
      <c r="H32" s="938">
        <f t="shared" si="0"/>
        <v>0</v>
      </c>
      <c r="I32" s="887"/>
      <c r="J32" s="941">
        <f t="shared" si="1"/>
        <v>0</v>
      </c>
    </row>
    <row r="33" spans="1:10" ht="33.75" customHeight="1">
      <c r="A33" s="863"/>
      <c r="B33" s="928" t="s">
        <v>20</v>
      </c>
      <c r="C33" s="1584" t="s">
        <v>19</v>
      </c>
      <c r="D33" s="1586"/>
      <c r="E33" s="398">
        <v>54</v>
      </c>
      <c r="F33" s="887"/>
      <c r="G33" s="887"/>
      <c r="H33" s="938">
        <f t="shared" si="0"/>
        <v>0</v>
      </c>
      <c r="I33" s="935"/>
      <c r="J33" s="941">
        <f t="shared" si="1"/>
        <v>0</v>
      </c>
    </row>
    <row r="34" spans="1:10" ht="15">
      <c r="A34" s="853"/>
      <c r="B34" s="888"/>
      <c r="C34" s="892" t="s">
        <v>15</v>
      </c>
      <c r="D34" s="893"/>
      <c r="E34" s="398">
        <v>55</v>
      </c>
      <c r="F34" s="887"/>
      <c r="G34" s="887"/>
      <c r="H34" s="938">
        <f t="shared" si="0"/>
        <v>0</v>
      </c>
      <c r="I34" s="887"/>
      <c r="J34" s="941">
        <f t="shared" si="1"/>
        <v>0</v>
      </c>
    </row>
    <row r="35" spans="1:10" ht="33.75" customHeight="1">
      <c r="A35" s="853"/>
      <c r="B35" s="930" t="s">
        <v>392</v>
      </c>
      <c r="C35" s="1584" t="s">
        <v>232</v>
      </c>
      <c r="D35" s="1586"/>
      <c r="E35" s="398">
        <v>56</v>
      </c>
      <c r="F35" s="887"/>
      <c r="G35" s="887"/>
      <c r="H35" s="938">
        <f t="shared" si="0"/>
        <v>0</v>
      </c>
      <c r="I35" s="935"/>
      <c r="J35" s="941">
        <f t="shared" si="1"/>
        <v>0</v>
      </c>
    </row>
    <row r="36" spans="1:10" ht="33.75" customHeight="1">
      <c r="A36" s="853"/>
      <c r="B36" s="913"/>
      <c r="C36" s="1584" t="s">
        <v>233</v>
      </c>
      <c r="D36" s="1586"/>
      <c r="E36" s="398">
        <v>57</v>
      </c>
      <c r="F36" s="887"/>
      <c r="G36" s="887"/>
      <c r="H36" s="938">
        <f t="shared" si="0"/>
        <v>0</v>
      </c>
      <c r="I36" s="935"/>
      <c r="J36" s="941">
        <f t="shared" si="1"/>
        <v>0</v>
      </c>
    </row>
    <row r="37" spans="1:10" ht="15">
      <c r="A37" s="894"/>
      <c r="B37" s="400" t="s">
        <v>15</v>
      </c>
      <c r="C37" s="896"/>
      <c r="D37" s="890"/>
      <c r="E37" s="398">
        <v>58</v>
      </c>
      <c r="F37" s="887"/>
      <c r="G37" s="887"/>
      <c r="H37" s="938">
        <f t="shared" si="0"/>
        <v>0</v>
      </c>
      <c r="I37" s="887"/>
      <c r="J37" s="941">
        <f t="shared" si="1"/>
        <v>0</v>
      </c>
    </row>
    <row r="38" spans="1:10" ht="15.75" thickBot="1">
      <c r="A38" s="931" t="s">
        <v>423</v>
      </c>
      <c r="B38" s="1015"/>
      <c r="C38" s="897"/>
      <c r="D38" s="898"/>
      <c r="E38" s="868">
        <v>59</v>
      </c>
      <c r="F38" s="940">
        <f>SUM(F19:F37)</f>
        <v>0</v>
      </c>
      <c r="G38" s="940">
        <f>SUM(G19:G37)</f>
        <v>0</v>
      </c>
      <c r="H38" s="939">
        <f t="shared" si="0"/>
        <v>0</v>
      </c>
      <c r="I38" s="940">
        <f>SUM(I19:I37)</f>
        <v>0</v>
      </c>
      <c r="J38" s="942">
        <f>SUM(J19:J37)</f>
        <v>0</v>
      </c>
    </row>
    <row r="39" spans="1:10" ht="15">
      <c r="A39" s="900"/>
      <c r="B39" s="901"/>
      <c r="C39" s="901"/>
      <c r="D39" s="901"/>
      <c r="E39" s="417"/>
      <c r="F39" s="417"/>
      <c r="G39" s="417"/>
      <c r="H39" s="902"/>
      <c r="I39" s="417"/>
      <c r="J39" s="174"/>
    </row>
    <row r="40" spans="1:10" ht="12.75">
      <c r="A40" s="349" t="s">
        <v>466</v>
      </c>
      <c r="B40" s="250"/>
      <c r="C40" s="249"/>
      <c r="D40" s="1506" t="s">
        <v>636</v>
      </c>
      <c r="E40" s="1506"/>
      <c r="F40" s="1506"/>
      <c r="G40" s="1506"/>
      <c r="H40" s="1506"/>
      <c r="I40" s="1506"/>
      <c r="J40" s="1506"/>
    </row>
    <row r="41" spans="1:10" ht="12.75">
      <c r="A41" s="1318" t="s">
        <v>634</v>
      </c>
      <c r="B41" s="252"/>
      <c r="C41" s="148"/>
      <c r="D41" s="1631" t="s">
        <v>635</v>
      </c>
      <c r="E41" s="1631"/>
      <c r="F41" s="1631"/>
      <c r="G41" s="1631"/>
      <c r="H41" s="1631"/>
      <c r="I41" s="1631"/>
      <c r="J41" s="1631"/>
    </row>
    <row r="42" spans="1:10" ht="15">
      <c r="A42" s="900"/>
      <c r="B42" s="901"/>
      <c r="C42" s="901"/>
      <c r="D42" s="901"/>
      <c r="E42" s="417"/>
      <c r="F42" s="417"/>
      <c r="G42" s="417"/>
      <c r="H42" s="417"/>
      <c r="I42" s="417"/>
      <c r="J42" s="174"/>
    </row>
    <row r="43" spans="1:10" ht="15">
      <c r="A43" s="900"/>
      <c r="B43" s="901"/>
      <c r="C43" s="901"/>
      <c r="D43" s="901"/>
      <c r="E43" s="417"/>
      <c r="F43" s="417"/>
      <c r="G43" s="417"/>
      <c r="H43" s="417"/>
      <c r="I43" s="417"/>
      <c r="J43" s="174"/>
    </row>
  </sheetData>
  <sheetProtection password="CF7A" sheet="1" objects="1" scenarios="1"/>
  <mergeCells count="14"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  <mergeCell ref="D12:J12"/>
    <mergeCell ref="D10:J10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84"/>
  <sheetViews>
    <sheetView zoomScale="70" zoomScaleNormal="70" zoomScalePageLayoutView="0" workbookViewId="0" topLeftCell="A61">
      <selection activeCell="A84" sqref="A84"/>
    </sheetView>
  </sheetViews>
  <sheetFormatPr defaultColWidth="9.140625" defaultRowHeight="12.75"/>
  <cols>
    <col min="1" max="1" width="25.8515625" style="150" customWidth="1"/>
    <col min="2" max="2" width="18.57421875" style="150" customWidth="1"/>
    <col min="3" max="3" width="38.00390625" style="150" customWidth="1"/>
    <col min="4" max="4" width="6.421875" style="150" customWidth="1"/>
    <col min="5" max="8" width="12.7109375" style="150" customWidth="1"/>
    <col min="9" max="9" width="11.28125" style="150" customWidth="1"/>
    <col min="10" max="16384" width="9.140625" style="150" customWidth="1"/>
  </cols>
  <sheetData>
    <row r="4" spans="1:9" ht="15">
      <c r="A4" s="149"/>
      <c r="D4" s="280"/>
      <c r="E4" s="280"/>
      <c r="F4" s="280"/>
      <c r="G4" s="280"/>
      <c r="H4" s="280"/>
      <c r="I4" s="281"/>
    </row>
    <row r="5" spans="1:9" ht="15">
      <c r="A5" s="353" t="s">
        <v>457</v>
      </c>
      <c r="B5" s="650"/>
      <c r="C5" s="356"/>
      <c r="D5" s="377"/>
      <c r="E5" s="377"/>
      <c r="F5" s="377"/>
      <c r="G5" s="377"/>
      <c r="H5" s="377"/>
      <c r="I5" s="356"/>
    </row>
    <row r="6" spans="1:9" ht="15.75">
      <c r="A6" s="354" t="s">
        <v>390</v>
      </c>
      <c r="B6" s="652"/>
      <c r="C6" s="969"/>
      <c r="D6" s="970"/>
      <c r="E6" s="970"/>
      <c r="F6" s="970"/>
      <c r="G6" s="320"/>
      <c r="H6" s="969"/>
      <c r="I6" s="356"/>
    </row>
    <row r="7" spans="1:9" ht="16.5" thickBot="1">
      <c r="A7" s="533" t="s">
        <v>668</v>
      </c>
      <c r="B7" s="379"/>
      <c r="C7" s="356"/>
      <c r="D7" s="377"/>
      <c r="E7" s="377"/>
      <c r="F7" s="377"/>
      <c r="G7" s="377"/>
      <c r="H7" s="377"/>
      <c r="I7" s="356"/>
    </row>
    <row r="8" spans="1:9" ht="13.5" thickTop="1">
      <c r="A8" s="380"/>
      <c r="B8" s="381"/>
      <c r="C8" s="382"/>
      <c r="D8" s="381"/>
      <c r="E8" s="381"/>
      <c r="F8" s="381"/>
      <c r="G8" s="381"/>
      <c r="H8" s="381"/>
      <c r="I8" s="382"/>
    </row>
    <row r="9" spans="1:9" ht="15.75" thickBot="1">
      <c r="A9" s="319" t="s">
        <v>455</v>
      </c>
      <c r="B9" s="383"/>
      <c r="C9" s="320"/>
      <c r="D9" s="1482" t="str">
        <f>'Cover '!G5</f>
        <v>(enter name)</v>
      </c>
      <c r="E9" s="1482"/>
      <c r="F9" s="1482"/>
      <c r="G9" s="1482"/>
      <c r="H9" s="1482"/>
      <c r="I9" s="1482"/>
    </row>
    <row r="10" spans="1:9" ht="15">
      <c r="A10" s="163"/>
      <c r="B10" s="174"/>
      <c r="C10" s="164"/>
      <c r="D10" s="167"/>
      <c r="E10" s="167"/>
      <c r="F10" s="167"/>
      <c r="G10" s="167"/>
      <c r="H10" s="167"/>
      <c r="I10" s="178"/>
    </row>
    <row r="11" spans="1:9" ht="15.75" thickBot="1">
      <c r="A11" s="163" t="s">
        <v>217</v>
      </c>
      <c r="B11" s="174"/>
      <c r="C11" s="164"/>
      <c r="D11" s="1482" t="str">
        <f>'Cover '!G7</f>
        <v>(enter period)</v>
      </c>
      <c r="E11" s="1482"/>
      <c r="F11" s="1482"/>
      <c r="G11" s="1482"/>
      <c r="H11" s="1482"/>
      <c r="I11" s="1482"/>
    </row>
    <row r="12" spans="1:9" ht="12.75">
      <c r="A12" s="165"/>
      <c r="B12" s="174"/>
      <c r="C12" s="164"/>
      <c r="D12" s="166"/>
      <c r="E12" s="166"/>
      <c r="F12" s="166"/>
      <c r="G12" s="166"/>
      <c r="H12" s="166"/>
      <c r="I12" s="166"/>
    </row>
    <row r="13" spans="1:9" ht="15.75" thickBot="1">
      <c r="A13" s="319" t="s">
        <v>267</v>
      </c>
      <c r="B13" s="174"/>
      <c r="C13" s="164"/>
      <c r="D13" s="1572" t="s">
        <v>629</v>
      </c>
      <c r="E13" s="1572"/>
      <c r="F13" s="1572"/>
      <c r="G13" s="1572"/>
      <c r="H13" s="1572"/>
      <c r="I13" s="1572"/>
    </row>
    <row r="14" spans="1:9" ht="16.5" customHeight="1" thickBot="1">
      <c r="A14" s="169"/>
      <c r="B14" s="171"/>
      <c r="C14" s="172"/>
      <c r="D14" s="292"/>
      <c r="E14" s="292"/>
      <c r="F14" s="292"/>
      <c r="G14" s="292"/>
      <c r="H14" s="292"/>
      <c r="I14" s="292"/>
    </row>
    <row r="15" spans="1:9" ht="16.5" customHeight="1" thickTop="1">
      <c r="A15" s="164"/>
      <c r="B15" s="174"/>
      <c r="C15" s="175"/>
      <c r="D15" s="175"/>
      <c r="E15" s="175"/>
      <c r="F15" s="175"/>
      <c r="G15" s="175"/>
      <c r="H15" s="175"/>
      <c r="I15" s="175"/>
    </row>
    <row r="16" spans="4:8" ht="17.25" customHeight="1" thickBot="1">
      <c r="D16" s="280"/>
      <c r="E16" s="280"/>
      <c r="F16" s="280"/>
      <c r="G16" s="280"/>
      <c r="H16" s="280"/>
    </row>
    <row r="17" spans="1:9" ht="60">
      <c r="A17" s="1600" t="s">
        <v>380</v>
      </c>
      <c r="B17" s="1601"/>
      <c r="C17" s="944"/>
      <c r="D17" s="945"/>
      <c r="E17" s="1604" t="s">
        <v>444</v>
      </c>
      <c r="F17" s="1576" t="s">
        <v>417</v>
      </c>
      <c r="G17" s="1576" t="s">
        <v>371</v>
      </c>
      <c r="H17" s="971" t="s">
        <v>416</v>
      </c>
      <c r="I17" s="391" t="s">
        <v>445</v>
      </c>
    </row>
    <row r="18" spans="1:9" ht="24">
      <c r="A18" s="560"/>
      <c r="B18" s="946"/>
      <c r="C18" s="946"/>
      <c r="D18" s="947"/>
      <c r="E18" s="1605"/>
      <c r="F18" s="1577"/>
      <c r="G18" s="1577"/>
      <c r="H18" s="972" t="s">
        <v>374</v>
      </c>
      <c r="I18" s="973" t="s">
        <v>116</v>
      </c>
    </row>
    <row r="19" spans="1:9" ht="15.75" thickBot="1">
      <c r="A19" s="948"/>
      <c r="B19" s="949"/>
      <c r="C19" s="946"/>
      <c r="D19" s="950"/>
      <c r="E19" s="868">
        <v>1</v>
      </c>
      <c r="F19" s="974">
        <v>2</v>
      </c>
      <c r="G19" s="974">
        <v>3</v>
      </c>
      <c r="H19" s="974">
        <v>4</v>
      </c>
      <c r="I19" s="975">
        <v>6</v>
      </c>
    </row>
    <row r="20" spans="1:9" ht="15">
      <c r="A20" s="1637" t="s">
        <v>12</v>
      </c>
      <c r="B20" s="1638"/>
      <c r="C20" s="1042"/>
      <c r="D20" s="1043">
        <v>60</v>
      </c>
      <c r="E20" s="1031"/>
      <c r="F20" s="1032"/>
      <c r="G20" s="1050">
        <f aca="true" t="shared" si="0" ref="G20:G36">E20-F20</f>
        <v>0</v>
      </c>
      <c r="H20" s="1032"/>
      <c r="I20" s="985">
        <f aca="true" t="shared" si="1" ref="I20:I36">G21-H21</f>
        <v>0</v>
      </c>
    </row>
    <row r="21" spans="1:9" ht="15">
      <c r="A21" s="1632" t="s">
        <v>394</v>
      </c>
      <c r="B21" s="925" t="s">
        <v>21</v>
      </c>
      <c r="C21" s="926"/>
      <c r="D21" s="791">
        <v>61</v>
      </c>
      <c r="E21" s="1033"/>
      <c r="F21" s="1034"/>
      <c r="G21" s="983">
        <f t="shared" si="0"/>
        <v>0</v>
      </c>
      <c r="H21" s="1034"/>
      <c r="I21" s="985">
        <f t="shared" si="1"/>
        <v>0</v>
      </c>
    </row>
    <row r="22" spans="1:9" ht="15">
      <c r="A22" s="1633"/>
      <c r="B22" s="925" t="s">
        <v>234</v>
      </c>
      <c r="C22" s="924"/>
      <c r="D22" s="791">
        <v>62</v>
      </c>
      <c r="E22" s="1033"/>
      <c r="F22" s="1034"/>
      <c r="G22" s="983">
        <f t="shared" si="0"/>
        <v>0</v>
      </c>
      <c r="H22" s="1034"/>
      <c r="I22" s="985">
        <f t="shared" si="1"/>
        <v>0</v>
      </c>
    </row>
    <row r="23" spans="1:9" ht="15">
      <c r="A23" s="1633"/>
      <c r="B23" s="925" t="s">
        <v>22</v>
      </c>
      <c r="C23" s="924"/>
      <c r="D23" s="791">
        <v>63</v>
      </c>
      <c r="E23" s="1033"/>
      <c r="F23" s="1034"/>
      <c r="G23" s="983">
        <f t="shared" si="0"/>
        <v>0</v>
      </c>
      <c r="H23" s="1034"/>
      <c r="I23" s="985">
        <f t="shared" si="1"/>
        <v>0</v>
      </c>
    </row>
    <row r="24" spans="1:9" ht="15">
      <c r="A24" s="1634"/>
      <c r="B24" s="1026" t="s">
        <v>15</v>
      </c>
      <c r="C24" s="890"/>
      <c r="D24" s="791">
        <v>64</v>
      </c>
      <c r="E24" s="1033"/>
      <c r="F24" s="1034"/>
      <c r="G24" s="983">
        <f t="shared" si="0"/>
        <v>0</v>
      </c>
      <c r="H24" s="1034"/>
      <c r="I24" s="985">
        <f t="shared" si="1"/>
        <v>0</v>
      </c>
    </row>
    <row r="25" spans="1:9" s="218" customFormat="1" ht="24" thickBot="1">
      <c r="A25" s="1044" t="s">
        <v>146</v>
      </c>
      <c r="B25" s="1035"/>
      <c r="C25" s="1036"/>
      <c r="D25" s="789">
        <v>65</v>
      </c>
      <c r="E25" s="1045">
        <f>SUM(E21:E24)</f>
        <v>0</v>
      </c>
      <c r="F25" s="1045">
        <f>SUM(F21:F24)</f>
        <v>0</v>
      </c>
      <c r="G25" s="1052">
        <f t="shared" si="0"/>
        <v>0</v>
      </c>
      <c r="H25" s="984">
        <f>SUM(H21:H24)</f>
        <v>0</v>
      </c>
      <c r="I25" s="1053">
        <f t="shared" si="1"/>
        <v>0</v>
      </c>
    </row>
    <row r="26" spans="1:9" ht="22.5" customHeight="1">
      <c r="A26" s="1639" t="s">
        <v>393</v>
      </c>
      <c r="B26" s="925" t="s">
        <v>24</v>
      </c>
      <c r="C26" s="1037"/>
      <c r="D26" s="397">
        <v>71</v>
      </c>
      <c r="E26" s="1038"/>
      <c r="F26" s="1038"/>
      <c r="G26" s="1050">
        <f t="shared" si="0"/>
        <v>0</v>
      </c>
      <c r="H26" s="1038"/>
      <c r="I26" s="985">
        <f t="shared" si="1"/>
        <v>0</v>
      </c>
    </row>
    <row r="27" spans="1:9" ht="15">
      <c r="A27" s="1640"/>
      <c r="B27" s="925" t="s">
        <v>147</v>
      </c>
      <c r="C27" s="890"/>
      <c r="D27" s="398">
        <v>72</v>
      </c>
      <c r="E27" s="952"/>
      <c r="F27" s="952"/>
      <c r="G27" s="983">
        <f t="shared" si="0"/>
        <v>0</v>
      </c>
      <c r="H27" s="952"/>
      <c r="I27" s="985">
        <f t="shared" si="1"/>
        <v>0</v>
      </c>
    </row>
    <row r="28" spans="1:9" ht="15">
      <c r="A28" s="1046" t="s">
        <v>395</v>
      </c>
      <c r="B28" s="992"/>
      <c r="C28" s="890"/>
      <c r="D28" s="398">
        <v>73</v>
      </c>
      <c r="E28" s="952"/>
      <c r="F28" s="952"/>
      <c r="G28" s="983">
        <f t="shared" si="0"/>
        <v>0</v>
      </c>
      <c r="H28" s="952"/>
      <c r="I28" s="985">
        <f t="shared" si="1"/>
        <v>0</v>
      </c>
    </row>
    <row r="29" spans="1:9" ht="22.5" customHeight="1">
      <c r="A29" s="1639" t="s">
        <v>396</v>
      </c>
      <c r="B29" s="1584" t="s">
        <v>190</v>
      </c>
      <c r="C29" s="1636"/>
      <c r="D29" s="398">
        <v>74</v>
      </c>
      <c r="E29" s="952"/>
      <c r="F29" s="952"/>
      <c r="G29" s="983">
        <f t="shared" si="0"/>
        <v>0</v>
      </c>
      <c r="H29" s="952"/>
      <c r="I29" s="985">
        <f t="shared" si="1"/>
        <v>0</v>
      </c>
    </row>
    <row r="30" spans="1:9" ht="21.75" customHeight="1">
      <c r="A30" s="1640"/>
      <c r="B30" s="1584" t="s">
        <v>191</v>
      </c>
      <c r="C30" s="1635"/>
      <c r="D30" s="398">
        <v>75</v>
      </c>
      <c r="E30" s="952"/>
      <c r="F30" s="952"/>
      <c r="G30" s="983">
        <f t="shared" si="0"/>
        <v>0</v>
      </c>
      <c r="H30" s="952"/>
      <c r="I30" s="985">
        <f t="shared" si="1"/>
        <v>0</v>
      </c>
    </row>
    <row r="31" spans="1:9" s="218" customFormat="1" ht="15">
      <c r="A31" s="1644" t="s">
        <v>222</v>
      </c>
      <c r="B31" s="1645"/>
      <c r="C31" s="1040"/>
      <c r="D31" s="398">
        <v>76</v>
      </c>
      <c r="E31" s="1047">
        <f>SUM(E26:E30)</f>
        <v>0</v>
      </c>
      <c r="F31" s="1047">
        <f>SUM(F26:F30)</f>
        <v>0</v>
      </c>
      <c r="G31" s="1051">
        <f t="shared" si="0"/>
        <v>0</v>
      </c>
      <c r="H31" s="1047">
        <f>SUM(H26:H30)</f>
        <v>0</v>
      </c>
      <c r="I31" s="986">
        <f t="shared" si="1"/>
        <v>0</v>
      </c>
    </row>
    <row r="32" spans="1:9" ht="22.5">
      <c r="A32" s="951"/>
      <c r="B32" s="977" t="s">
        <v>25</v>
      </c>
      <c r="C32" s="859" t="s">
        <v>26</v>
      </c>
      <c r="D32" s="398">
        <v>77</v>
      </c>
      <c r="E32" s="952"/>
      <c r="F32" s="952"/>
      <c r="G32" s="983">
        <f t="shared" si="0"/>
        <v>0</v>
      </c>
      <c r="H32" s="952"/>
      <c r="I32" s="985">
        <f t="shared" si="1"/>
        <v>0</v>
      </c>
    </row>
    <row r="33" spans="1:9" ht="22.5">
      <c r="A33" s="976" t="s">
        <v>161</v>
      </c>
      <c r="B33" s="978" t="s">
        <v>358</v>
      </c>
      <c r="C33" s="859" t="s">
        <v>27</v>
      </c>
      <c r="D33" s="398">
        <v>78</v>
      </c>
      <c r="E33" s="952"/>
      <c r="F33" s="952"/>
      <c r="G33" s="983">
        <f t="shared" si="0"/>
        <v>0</v>
      </c>
      <c r="H33" s="952"/>
      <c r="I33" s="985">
        <f t="shared" si="1"/>
        <v>0</v>
      </c>
    </row>
    <row r="34" spans="1:9" ht="22.5">
      <c r="A34" s="852"/>
      <c r="B34" s="1048" t="s">
        <v>15</v>
      </c>
      <c r="C34" s="859" t="s">
        <v>26</v>
      </c>
      <c r="D34" s="398">
        <v>79</v>
      </c>
      <c r="E34" s="952"/>
      <c r="F34" s="952"/>
      <c r="G34" s="983">
        <f t="shared" si="0"/>
        <v>0</v>
      </c>
      <c r="H34" s="952"/>
      <c r="I34" s="985">
        <f t="shared" si="1"/>
        <v>0</v>
      </c>
    </row>
    <row r="35" spans="1:9" ht="22.5">
      <c r="A35" s="854"/>
      <c r="B35" s="1041"/>
      <c r="C35" s="859" t="s">
        <v>27</v>
      </c>
      <c r="D35" s="398">
        <v>80</v>
      </c>
      <c r="E35" s="952"/>
      <c r="F35" s="952"/>
      <c r="G35" s="983">
        <f t="shared" si="0"/>
        <v>0</v>
      </c>
      <c r="H35" s="952"/>
      <c r="I35" s="985">
        <f t="shared" si="1"/>
        <v>0</v>
      </c>
    </row>
    <row r="36" spans="1:9" s="218" customFormat="1" ht="15.75" thickBot="1">
      <c r="A36" s="980" t="s">
        <v>379</v>
      </c>
      <c r="B36" s="1049"/>
      <c r="C36" s="955"/>
      <c r="D36" s="981">
        <v>81</v>
      </c>
      <c r="E36" s="982">
        <f>SUM(E32:E35)</f>
        <v>0</v>
      </c>
      <c r="F36" s="982">
        <f>SUM(F32:F35)</f>
        <v>0</v>
      </c>
      <c r="G36" s="984">
        <f t="shared" si="0"/>
        <v>0</v>
      </c>
      <c r="H36" s="982">
        <f>SUM(H32:H35)</f>
        <v>0</v>
      </c>
      <c r="I36" s="986">
        <f t="shared" si="1"/>
        <v>0</v>
      </c>
    </row>
    <row r="37" spans="1:9" ht="15">
      <c r="A37" s="956"/>
      <c r="B37" s="957"/>
      <c r="C37" s="958"/>
      <c r="D37" s="959"/>
      <c r="E37" s="959"/>
      <c r="F37" s="959"/>
      <c r="G37" s="960"/>
      <c r="H37" s="959"/>
      <c r="I37" s="961"/>
    </row>
    <row r="38" spans="1:9" ht="12.75">
      <c r="A38" s="349" t="s">
        <v>466</v>
      </c>
      <c r="B38" s="250"/>
      <c r="C38" s="1506" t="s">
        <v>576</v>
      </c>
      <c r="D38" s="1506"/>
      <c r="E38" s="1506"/>
      <c r="F38" s="1506"/>
      <c r="G38" s="1506"/>
      <c r="H38" s="1506"/>
      <c r="I38" s="1506"/>
    </row>
    <row r="39" spans="1:9" ht="12.75">
      <c r="A39" s="1318" t="s">
        <v>630</v>
      </c>
      <c r="B39" s="252"/>
      <c r="C39" s="1502" t="s">
        <v>631</v>
      </c>
      <c r="D39" s="1502"/>
      <c r="E39" s="1502"/>
      <c r="F39" s="1502"/>
      <c r="G39" s="1502"/>
      <c r="H39" s="1502"/>
      <c r="I39" s="1502"/>
    </row>
    <row r="40" spans="1:9" ht="12.75">
      <c r="A40" s="251"/>
      <c r="B40" s="252"/>
      <c r="C40" s="253"/>
      <c r="D40" s="253"/>
      <c r="E40" s="253"/>
      <c r="F40" s="253"/>
      <c r="G40" s="253"/>
      <c r="H40" s="253"/>
      <c r="I40" s="253"/>
    </row>
    <row r="41" spans="1:9" ht="12.75">
      <c r="A41" s="251"/>
      <c r="B41" s="252"/>
      <c r="C41" s="253"/>
      <c r="D41" s="253"/>
      <c r="E41" s="253"/>
      <c r="F41" s="253"/>
      <c r="G41" s="253"/>
      <c r="H41" s="253"/>
      <c r="I41" s="253"/>
    </row>
    <row r="42" spans="1:9" ht="12.75">
      <c r="A42" s="251"/>
      <c r="B42" s="252"/>
      <c r="C42" s="253"/>
      <c r="D42" s="253"/>
      <c r="E42" s="253"/>
      <c r="F42" s="253"/>
      <c r="G42" s="253"/>
      <c r="H42" s="253"/>
      <c r="I42" s="253"/>
    </row>
    <row r="43" spans="1:9" ht="12.75">
      <c r="A43" s="251"/>
      <c r="B43" s="252"/>
      <c r="C43" s="253"/>
      <c r="D43" s="253"/>
      <c r="E43" s="253"/>
      <c r="F43" s="253"/>
      <c r="G43" s="253"/>
      <c r="H43" s="253"/>
      <c r="I43" s="253"/>
    </row>
    <row r="44" spans="1:9" ht="12.75">
      <c r="A44" s="251"/>
      <c r="B44" s="252"/>
      <c r="C44" s="253"/>
      <c r="D44" s="253"/>
      <c r="E44" s="253"/>
      <c r="F44" s="253"/>
      <c r="G44" s="253"/>
      <c r="H44" s="253"/>
      <c r="I44" s="253"/>
    </row>
    <row r="45" spans="1:8" ht="15">
      <c r="A45" s="353" t="s">
        <v>457</v>
      </c>
      <c r="B45" s="650"/>
      <c r="D45" s="151"/>
      <c r="E45" s="151"/>
      <c r="F45" s="151"/>
      <c r="G45" s="151"/>
      <c r="H45" s="151"/>
    </row>
    <row r="46" spans="1:8" ht="15.75">
      <c r="A46" s="354" t="s">
        <v>390</v>
      </c>
      <c r="B46" s="652"/>
      <c r="C46" s="356"/>
      <c r="D46" s="612"/>
      <c r="E46" s="164"/>
      <c r="F46" s="164"/>
      <c r="G46" s="164"/>
      <c r="H46" s="943"/>
    </row>
    <row r="47" spans="1:8" ht="16.5" thickBot="1">
      <c r="A47" s="533" t="s">
        <v>668</v>
      </c>
      <c r="B47" s="285"/>
      <c r="D47" s="151"/>
      <c r="E47" s="151"/>
      <c r="F47" s="151"/>
      <c r="G47" s="151"/>
      <c r="H47" s="151"/>
    </row>
    <row r="48" spans="1:9" ht="13.5" thickTop="1">
      <c r="A48" s="158"/>
      <c r="B48" s="160"/>
      <c r="C48" s="161"/>
      <c r="D48" s="160"/>
      <c r="E48" s="160"/>
      <c r="F48" s="160"/>
      <c r="G48" s="160"/>
      <c r="H48" s="160"/>
      <c r="I48" s="161"/>
    </row>
    <row r="49" spans="1:9" ht="15.75" thickBot="1">
      <c r="A49" s="319" t="s">
        <v>455</v>
      </c>
      <c r="B49" s="174"/>
      <c r="C49" s="164"/>
      <c r="D49" s="1482" t="str">
        <f>'Cover '!G5</f>
        <v>(enter name)</v>
      </c>
      <c r="E49" s="1482"/>
      <c r="F49" s="1482"/>
      <c r="G49" s="1482"/>
      <c r="H49" s="1482"/>
      <c r="I49" s="1482"/>
    </row>
    <row r="50" spans="1:9" ht="15">
      <c r="A50" s="163"/>
      <c r="B50" s="174"/>
      <c r="C50" s="164"/>
      <c r="D50" s="167"/>
      <c r="E50" s="167"/>
      <c r="F50" s="167"/>
      <c r="G50" s="167"/>
      <c r="H50" s="167"/>
      <c r="I50" s="178"/>
    </row>
    <row r="51" spans="1:9" ht="15.75" thickBot="1">
      <c r="A51" s="163" t="s">
        <v>215</v>
      </c>
      <c r="B51" s="174"/>
      <c r="C51" s="164"/>
      <c r="D51" s="1482" t="str">
        <f>'Cover '!G7</f>
        <v>(enter period)</v>
      </c>
      <c r="E51" s="1482"/>
      <c r="F51" s="1482"/>
      <c r="G51" s="1482"/>
      <c r="H51" s="1482"/>
      <c r="I51" s="1482"/>
    </row>
    <row r="52" spans="1:9" ht="12.75">
      <c r="A52" s="165"/>
      <c r="B52" s="174"/>
      <c r="C52" s="164"/>
      <c r="D52" s="166"/>
      <c r="E52" s="166"/>
      <c r="F52" s="166"/>
      <c r="G52" s="166"/>
      <c r="H52" s="166"/>
      <c r="I52" s="166"/>
    </row>
    <row r="53" spans="1:5" ht="15.75" thickBot="1">
      <c r="A53" s="319" t="s">
        <v>132</v>
      </c>
      <c r="B53" s="174"/>
      <c r="C53" s="164"/>
      <c r="D53" s="1317" t="s">
        <v>629</v>
      </c>
      <c r="E53" s="1317"/>
    </row>
    <row r="54" spans="1:9" ht="13.5" thickBot="1">
      <c r="A54" s="169"/>
      <c r="B54" s="171"/>
      <c r="C54" s="172"/>
      <c r="D54" s="292"/>
      <c r="E54" s="292"/>
      <c r="F54" s="292"/>
      <c r="G54" s="292"/>
      <c r="H54" s="292"/>
      <c r="I54" s="292"/>
    </row>
    <row r="55" spans="2:9" ht="13.5" thickTop="1">
      <c r="B55" s="252"/>
      <c r="C55" s="253"/>
      <c r="D55" s="253"/>
      <c r="E55" s="253"/>
      <c r="F55" s="253"/>
      <c r="G55" s="253"/>
      <c r="H55" s="253"/>
      <c r="I55" s="253"/>
    </row>
    <row r="56" spans="1:9" ht="15">
      <c r="A56" s="962"/>
      <c r="B56" s="252"/>
      <c r="C56" s="253"/>
      <c r="D56" s="253"/>
      <c r="E56" s="253"/>
      <c r="F56" s="253"/>
      <c r="G56" s="253"/>
      <c r="H56" s="253"/>
      <c r="I56" s="253"/>
    </row>
    <row r="57" spans="1:9" ht="15">
      <c r="A57" s="962"/>
      <c r="B57" s="252"/>
      <c r="C57" s="253"/>
      <c r="D57" s="253"/>
      <c r="E57" s="253"/>
      <c r="F57" s="253"/>
      <c r="G57" s="253"/>
      <c r="H57" s="253"/>
      <c r="I57" s="253"/>
    </row>
    <row r="58" spans="1:9" ht="15.75" thickBot="1">
      <c r="A58" s="962"/>
      <c r="B58" s="252"/>
      <c r="C58" s="253"/>
      <c r="D58" s="253"/>
      <c r="E58" s="253"/>
      <c r="F58" s="253"/>
      <c r="G58" s="488"/>
      <c r="H58" s="488" t="s">
        <v>224</v>
      </c>
      <c r="I58" s="253"/>
    </row>
    <row r="59" spans="1:9" ht="60">
      <c r="A59" s="987" t="s">
        <v>23</v>
      </c>
      <c r="B59" s="963"/>
      <c r="C59" s="964"/>
      <c r="D59" s="964"/>
      <c r="E59" s="1576" t="s">
        <v>444</v>
      </c>
      <c r="F59" s="1576" t="s">
        <v>417</v>
      </c>
      <c r="G59" s="1576" t="s">
        <v>371</v>
      </c>
      <c r="H59" s="869" t="s">
        <v>416</v>
      </c>
      <c r="I59" s="988" t="s">
        <v>445</v>
      </c>
    </row>
    <row r="60" spans="1:9" ht="24">
      <c r="A60" s="965"/>
      <c r="B60" s="252"/>
      <c r="C60" s="253"/>
      <c r="D60" s="253"/>
      <c r="E60" s="1577"/>
      <c r="F60" s="1577"/>
      <c r="G60" s="1577"/>
      <c r="H60" s="972" t="s">
        <v>374</v>
      </c>
      <c r="I60" s="989" t="s">
        <v>116</v>
      </c>
    </row>
    <row r="61" spans="1:9" ht="15.75" thickBot="1">
      <c r="A61" s="966"/>
      <c r="B61" s="967"/>
      <c r="C61" s="968"/>
      <c r="D61" s="968"/>
      <c r="E61" s="990">
        <v>1</v>
      </c>
      <c r="F61" s="990">
        <v>2</v>
      </c>
      <c r="G61" s="990">
        <v>3</v>
      </c>
      <c r="H61" s="990">
        <v>4</v>
      </c>
      <c r="I61" s="991">
        <v>6</v>
      </c>
    </row>
    <row r="62" spans="1:9" ht="15">
      <c r="A62" s="274" t="s">
        <v>400</v>
      </c>
      <c r="B62" s="992"/>
      <c r="C62" s="924"/>
      <c r="D62" s="398">
        <v>82</v>
      </c>
      <c r="E62" s="887"/>
      <c r="F62" s="887"/>
      <c r="G62" s="1005">
        <f aca="true" t="shared" si="2" ref="G62:G72">E62-F62</f>
        <v>0</v>
      </c>
      <c r="H62" s="887"/>
      <c r="I62" s="1001">
        <f aca="true" t="shared" si="3" ref="I62:I72">G62-H62</f>
        <v>0</v>
      </c>
    </row>
    <row r="63" spans="1:9" ht="21.75" customHeight="1">
      <c r="A63" s="1590" t="s">
        <v>397</v>
      </c>
      <c r="B63" s="1584" t="s">
        <v>322</v>
      </c>
      <c r="C63" s="1586"/>
      <c r="D63" s="398">
        <v>83</v>
      </c>
      <c r="E63" s="887"/>
      <c r="F63" s="887"/>
      <c r="G63" s="1002">
        <f t="shared" si="2"/>
        <v>0</v>
      </c>
      <c r="H63" s="935"/>
      <c r="I63" s="1001">
        <f t="shared" si="3"/>
        <v>0</v>
      </c>
    </row>
    <row r="64" spans="1:9" ht="15" customHeight="1">
      <c r="A64" s="1591"/>
      <c r="B64" s="1592" t="s">
        <v>398</v>
      </c>
      <c r="C64" s="1593"/>
      <c r="D64" s="398">
        <v>84</v>
      </c>
      <c r="E64" s="887"/>
      <c r="F64" s="887"/>
      <c r="G64" s="1002">
        <f t="shared" si="2"/>
        <v>0</v>
      </c>
      <c r="H64" s="935"/>
      <c r="I64" s="1001">
        <f t="shared" si="3"/>
        <v>0</v>
      </c>
    </row>
    <row r="65" spans="1:9" s="218" customFormat="1" ht="15">
      <c r="A65" s="980" t="s">
        <v>177</v>
      </c>
      <c r="B65" s="993"/>
      <c r="C65" s="1036"/>
      <c r="D65" s="398">
        <v>85</v>
      </c>
      <c r="E65" s="998">
        <f>SUM(E63:E64)</f>
        <v>0</v>
      </c>
      <c r="F65" s="998">
        <f>SUM(F63:F64)</f>
        <v>0</v>
      </c>
      <c r="G65" s="1003">
        <f t="shared" si="2"/>
        <v>0</v>
      </c>
      <c r="H65" s="998">
        <f>SUM(H63:H64)</f>
        <v>0</v>
      </c>
      <c r="I65" s="1004">
        <f t="shared" si="3"/>
        <v>0</v>
      </c>
    </row>
    <row r="66" spans="1:9" ht="15">
      <c r="A66" s="951"/>
      <c r="B66" s="925" t="s">
        <v>29</v>
      </c>
      <c r="C66" s="890"/>
      <c r="D66" s="398">
        <v>86</v>
      </c>
      <c r="E66" s="887"/>
      <c r="F66" s="887"/>
      <c r="G66" s="1002">
        <f t="shared" si="2"/>
        <v>0</v>
      </c>
      <c r="H66" s="887"/>
      <c r="I66" s="1001">
        <f t="shared" si="3"/>
        <v>0</v>
      </c>
    </row>
    <row r="67" spans="1:9" ht="15">
      <c r="A67" s="996" t="s">
        <v>30</v>
      </c>
      <c r="B67" s="1592" t="s">
        <v>399</v>
      </c>
      <c r="C67" s="1593"/>
      <c r="D67" s="398">
        <v>87</v>
      </c>
      <c r="E67" s="887"/>
      <c r="F67" s="887"/>
      <c r="G67" s="1002">
        <f t="shared" si="2"/>
        <v>0</v>
      </c>
      <c r="H67" s="887"/>
      <c r="I67" s="1001">
        <f t="shared" si="3"/>
        <v>0</v>
      </c>
    </row>
    <row r="68" spans="1:9" ht="15">
      <c r="A68" s="854"/>
      <c r="B68" s="925" t="s">
        <v>31</v>
      </c>
      <c r="C68" s="890"/>
      <c r="D68" s="398">
        <v>88</v>
      </c>
      <c r="E68" s="887"/>
      <c r="F68" s="887"/>
      <c r="G68" s="1002">
        <f t="shared" si="2"/>
        <v>0</v>
      </c>
      <c r="H68" s="887"/>
      <c r="I68" s="1001">
        <f t="shared" si="3"/>
        <v>0</v>
      </c>
    </row>
    <row r="69" spans="1:9" s="218" customFormat="1" ht="15">
      <c r="A69" s="980" t="s">
        <v>178</v>
      </c>
      <c r="B69" s="997"/>
      <c r="C69" s="994"/>
      <c r="D69" s="398">
        <v>89</v>
      </c>
      <c r="E69" s="998">
        <f>SUM(E66:E68)</f>
        <v>0</v>
      </c>
      <c r="F69" s="998">
        <f>SUM(F66:F68)</f>
        <v>0</v>
      </c>
      <c r="G69" s="1003">
        <f t="shared" si="2"/>
        <v>0</v>
      </c>
      <c r="H69" s="998">
        <f>SUM(H66:H68)</f>
        <v>0</v>
      </c>
      <c r="I69" s="1004">
        <f t="shared" si="3"/>
        <v>0</v>
      </c>
    </row>
    <row r="70" spans="1:9" ht="15">
      <c r="A70" s="274" t="s">
        <v>28</v>
      </c>
      <c r="B70" s="992"/>
      <c r="C70" s="890"/>
      <c r="D70" s="398">
        <v>90</v>
      </c>
      <c r="E70" s="887"/>
      <c r="F70" s="887"/>
      <c r="G70" s="1002">
        <f t="shared" si="2"/>
        <v>0</v>
      </c>
      <c r="H70" s="887"/>
      <c r="I70" s="1001">
        <f t="shared" si="3"/>
        <v>0</v>
      </c>
    </row>
    <row r="71" spans="1:9" ht="15">
      <c r="A71" s="274" t="s">
        <v>422</v>
      </c>
      <c r="B71" s="1039"/>
      <c r="C71" s="1027"/>
      <c r="D71" s="398">
        <v>93</v>
      </c>
      <c r="E71" s="938">
        <f>SUM(E62,E65,E69,E70)</f>
        <v>0</v>
      </c>
      <c r="F71" s="938">
        <f>SUM(F62,F65,F69,F70)</f>
        <v>0</v>
      </c>
      <c r="G71" s="1002">
        <f t="shared" si="2"/>
        <v>0</v>
      </c>
      <c r="H71" s="938">
        <f>SUM(H62,H65,H69,H70)</f>
        <v>0</v>
      </c>
      <c r="I71" s="1001">
        <f t="shared" si="3"/>
        <v>0</v>
      </c>
    </row>
    <row r="72" spans="1:9" s="218" customFormat="1" ht="15.75" thickBot="1">
      <c r="A72" s="1641" t="s">
        <v>667</v>
      </c>
      <c r="B72" s="1642"/>
      <c r="C72" s="1643"/>
      <c r="D72" s="868">
        <v>94</v>
      </c>
      <c r="E72" s="940">
        <f>SUM('IFR 41.10'!E32,'IFR 41.20'!F38,E20,E25,E31,E36,E71)</f>
        <v>0</v>
      </c>
      <c r="F72" s="940">
        <f>SUM('IFR 41.10'!F32,'IFR 41.20'!G38,F20,F25,F31,F36,F71)</f>
        <v>0</v>
      </c>
      <c r="G72" s="999">
        <f t="shared" si="2"/>
        <v>0</v>
      </c>
      <c r="H72" s="940">
        <f>SUM('IFR 41.10'!H32,'IFR 41.20'!I38,H20,H25,H31,H36,H71)</f>
        <v>0</v>
      </c>
      <c r="I72" s="1000">
        <f t="shared" si="3"/>
        <v>0</v>
      </c>
    </row>
    <row r="73" ht="12.75">
      <c r="H73" s="356"/>
    </row>
    <row r="83" spans="1:9" ht="12.75">
      <c r="A83" s="349" t="s">
        <v>456</v>
      </c>
      <c r="B83" s="250"/>
      <c r="C83" s="1506" t="s">
        <v>576</v>
      </c>
      <c r="D83" s="1506"/>
      <c r="E83" s="1506"/>
      <c r="F83" s="1506"/>
      <c r="G83" s="1506"/>
      <c r="H83" s="1506"/>
      <c r="I83" s="1506"/>
    </row>
    <row r="84" spans="1:9" ht="12.75">
      <c r="A84" s="1318" t="s">
        <v>632</v>
      </c>
      <c r="B84" s="252"/>
      <c r="C84" s="1631" t="s">
        <v>633</v>
      </c>
      <c r="D84" s="1631"/>
      <c r="E84" s="1631"/>
      <c r="F84" s="1631"/>
      <c r="G84" s="1631"/>
      <c r="H84" s="1631"/>
      <c r="I84" s="1631"/>
    </row>
  </sheetData>
  <sheetProtection password="CF7A" sheet="1" objects="1" scenarios="1"/>
  <mergeCells count="28">
    <mergeCell ref="D9:I9"/>
    <mergeCell ref="D11:I11"/>
    <mergeCell ref="D13:I13"/>
    <mergeCell ref="D49:I49"/>
    <mergeCell ref="A17:B17"/>
    <mergeCell ref="A31:B31"/>
    <mergeCell ref="E17:E18"/>
    <mergeCell ref="F17:F18"/>
    <mergeCell ref="A20:B20"/>
    <mergeCell ref="C38:I38"/>
    <mergeCell ref="A26:A27"/>
    <mergeCell ref="G17:G18"/>
    <mergeCell ref="A29:A30"/>
    <mergeCell ref="C84:I84"/>
    <mergeCell ref="A21:A24"/>
    <mergeCell ref="G59:G60"/>
    <mergeCell ref="C39:I39"/>
    <mergeCell ref="B30:C30"/>
    <mergeCell ref="B29:C29"/>
    <mergeCell ref="C83:I83"/>
    <mergeCell ref="A72:C72"/>
    <mergeCell ref="B63:C63"/>
    <mergeCell ref="A63:A64"/>
    <mergeCell ref="B64:C64"/>
    <mergeCell ref="E59:E60"/>
    <mergeCell ref="F59:F60"/>
    <mergeCell ref="D51:I51"/>
    <mergeCell ref="B67:C67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zoomScale="75" zoomScaleNormal="75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25.7109375" style="150" customWidth="1"/>
    <col min="2" max="3" width="20.7109375" style="150" customWidth="1"/>
    <col min="4" max="4" width="4.7109375" style="150" customWidth="1"/>
    <col min="5" max="9" width="15.7109375" style="150" customWidth="1"/>
    <col min="10" max="16384" width="9.140625" style="150" customWidth="1"/>
  </cols>
  <sheetData>
    <row r="4" spans="1:11" ht="15">
      <c r="A4" s="353" t="s">
        <v>457</v>
      </c>
      <c r="B4" s="356"/>
      <c r="C4" s="151"/>
      <c r="H4" s="151"/>
      <c r="J4" s="155"/>
      <c r="K4" s="356"/>
    </row>
    <row r="5" spans="1:8" ht="15.75">
      <c r="A5" s="354" t="s">
        <v>428</v>
      </c>
      <c r="B5" s="378"/>
      <c r="C5" s="356"/>
      <c r="F5" s="174"/>
      <c r="G5" s="164"/>
      <c r="H5" s="164"/>
    </row>
    <row r="6" spans="1:6" ht="16.5" thickBot="1">
      <c r="A6" s="533" t="s">
        <v>668</v>
      </c>
      <c r="F6" s="151"/>
    </row>
    <row r="7" spans="1:9" ht="13.5" thickTop="1">
      <c r="A7" s="158"/>
      <c r="B7" s="161"/>
      <c r="C7" s="160"/>
      <c r="D7" s="161"/>
      <c r="E7" s="161"/>
      <c r="F7" s="161"/>
      <c r="G7" s="161"/>
      <c r="H7" s="161"/>
      <c r="I7" s="161"/>
    </row>
    <row r="8" spans="1:9" ht="15.75" thickBot="1">
      <c r="A8" s="319" t="s">
        <v>455</v>
      </c>
      <c r="B8" s="164"/>
      <c r="C8" s="151"/>
      <c r="E8" s="1482" t="str">
        <f>'Cover '!G5</f>
        <v>(enter name)</v>
      </c>
      <c r="F8" s="1482"/>
      <c r="G8" s="1482"/>
      <c r="H8" s="1482"/>
      <c r="I8" s="1482"/>
    </row>
    <row r="9" spans="1:9" ht="15">
      <c r="A9" s="163"/>
      <c r="B9" s="164"/>
      <c r="C9" s="151"/>
      <c r="E9" s="178"/>
      <c r="F9" s="178"/>
      <c r="G9" s="178"/>
      <c r="H9" s="178"/>
      <c r="I9" s="178"/>
    </row>
    <row r="10" spans="1:9" ht="15.75" thickBot="1">
      <c r="A10" s="163" t="s">
        <v>217</v>
      </c>
      <c r="B10" s="164"/>
      <c r="C10" s="151"/>
      <c r="E10" s="1482" t="str">
        <f>'Cover '!G7</f>
        <v>(enter period)</v>
      </c>
      <c r="F10" s="1482"/>
      <c r="G10" s="1482"/>
      <c r="H10" s="1482"/>
      <c r="I10" s="1482"/>
    </row>
    <row r="11" spans="1:9" ht="12.75">
      <c r="A11" s="165"/>
      <c r="B11" s="164"/>
      <c r="C11" s="175"/>
      <c r="D11" s="175"/>
      <c r="E11" s="166"/>
      <c r="F11" s="166"/>
      <c r="G11" s="166"/>
      <c r="H11" s="166"/>
      <c r="I11" s="166"/>
    </row>
    <row r="12" spans="1:9" ht="15.75" thickBot="1">
      <c r="A12" s="319" t="s">
        <v>132</v>
      </c>
      <c r="B12" s="164"/>
      <c r="C12" s="164"/>
      <c r="D12" s="164"/>
      <c r="E12" s="1572" t="s">
        <v>629</v>
      </c>
      <c r="F12" s="1572"/>
      <c r="G12" s="1572"/>
      <c r="H12" s="1572"/>
      <c r="I12" s="1572"/>
    </row>
    <row r="13" spans="1:9" ht="13.5" thickBot="1">
      <c r="A13" s="169"/>
      <c r="B13" s="172"/>
      <c r="C13" s="172"/>
      <c r="D13" s="172"/>
      <c r="E13" s="1054"/>
      <c r="F13" s="292"/>
      <c r="G13" s="292"/>
      <c r="H13" s="292"/>
      <c r="I13" s="292"/>
    </row>
    <row r="14" spans="1:9" ht="13.5" thickTop="1">
      <c r="A14" s="164"/>
      <c r="B14" s="175"/>
      <c r="C14" s="175"/>
      <c r="D14" s="175"/>
      <c r="E14" s="175"/>
      <c r="F14" s="175"/>
      <c r="G14" s="175"/>
      <c r="H14" s="175"/>
      <c r="I14" s="175"/>
    </row>
    <row r="15" spans="4:9" ht="15.75" thickBot="1">
      <c r="D15" s="280"/>
      <c r="E15" s="280"/>
      <c r="F15" s="280"/>
      <c r="G15" s="387"/>
      <c r="H15" s="387" t="s">
        <v>224</v>
      </c>
      <c r="I15" s="356"/>
    </row>
    <row r="16" spans="1:9" ht="36" customHeight="1">
      <c r="A16" s="905" t="s">
        <v>429</v>
      </c>
      <c r="B16" s="178"/>
      <c r="C16" s="489"/>
      <c r="D16" s="876"/>
      <c r="E16" s="1576" t="s">
        <v>447</v>
      </c>
      <c r="F16" s="1576" t="s">
        <v>417</v>
      </c>
      <c r="G16" s="1576" t="s">
        <v>371</v>
      </c>
      <c r="H16" s="869" t="s">
        <v>416</v>
      </c>
      <c r="I16" s="391" t="s">
        <v>445</v>
      </c>
    </row>
    <row r="17" spans="1:9" ht="22.5">
      <c r="A17" s="877"/>
      <c r="B17" s="164"/>
      <c r="C17" s="514"/>
      <c r="D17" s="879"/>
      <c r="E17" s="1577"/>
      <c r="F17" s="1577"/>
      <c r="G17" s="1577"/>
      <c r="H17" s="1011" t="s">
        <v>375</v>
      </c>
      <c r="I17" s="933" t="s">
        <v>116</v>
      </c>
    </row>
    <row r="18" spans="1:9" ht="15.75" thickBot="1">
      <c r="A18" s="880"/>
      <c r="B18" s="191"/>
      <c r="C18" s="518"/>
      <c r="D18" s="850"/>
      <c r="E18" s="551">
        <v>1</v>
      </c>
      <c r="F18" s="551">
        <v>2</v>
      </c>
      <c r="G18" s="551">
        <v>3</v>
      </c>
      <c r="H18" s="1012">
        <v>4</v>
      </c>
      <c r="I18" s="395">
        <v>6</v>
      </c>
    </row>
    <row r="19" spans="1:9" ht="15">
      <c r="A19" s="1013" t="s">
        <v>430</v>
      </c>
      <c r="B19" s="883"/>
      <c r="C19" s="884"/>
      <c r="D19" s="397">
        <v>10</v>
      </c>
      <c r="E19" s="885"/>
      <c r="F19" s="885"/>
      <c r="G19" s="936">
        <f>E19-F19</f>
        <v>0</v>
      </c>
      <c r="H19" s="1006"/>
      <c r="I19" s="941">
        <f>G19-H19</f>
        <v>0</v>
      </c>
    </row>
    <row r="20" spans="1:9" ht="21.75" customHeight="1">
      <c r="A20" s="1497" t="s">
        <v>431</v>
      </c>
      <c r="B20" s="1619"/>
      <c r="C20" s="1620"/>
      <c r="D20" s="1629">
        <v>11</v>
      </c>
      <c r="E20" s="1612"/>
      <c r="F20" s="1612"/>
      <c r="G20" s="1610">
        <f>E20-F20</f>
        <v>0</v>
      </c>
      <c r="H20" s="1614"/>
      <c r="I20" s="1627">
        <v>0</v>
      </c>
    </row>
    <row r="21" spans="1:9" ht="21.75" customHeight="1">
      <c r="A21" s="1497"/>
      <c r="B21" s="1621"/>
      <c r="C21" s="1622"/>
      <c r="D21" s="1630"/>
      <c r="E21" s="1613"/>
      <c r="F21" s="1613"/>
      <c r="G21" s="1611"/>
      <c r="H21" s="1615"/>
      <c r="I21" s="1628"/>
    </row>
    <row r="22" spans="1:9" ht="21.75" customHeight="1">
      <c r="A22" s="1014" t="s">
        <v>432</v>
      </c>
      <c r="B22" s="1623"/>
      <c r="C22" s="1624"/>
      <c r="D22" s="398">
        <v>12</v>
      </c>
      <c r="E22" s="887"/>
      <c r="F22" s="887"/>
      <c r="G22" s="938">
        <f>E22-F22</f>
        <v>0</v>
      </c>
      <c r="H22" s="1007"/>
      <c r="I22" s="941">
        <f>G22-H22</f>
        <v>0</v>
      </c>
    </row>
    <row r="23" spans="1:9" ht="15" customHeight="1">
      <c r="A23" s="1616" t="s">
        <v>152</v>
      </c>
      <c r="B23" s="1625" t="s">
        <v>433</v>
      </c>
      <c r="C23" s="917" t="s">
        <v>434</v>
      </c>
      <c r="D23" s="398">
        <v>14</v>
      </c>
      <c r="E23" s="887"/>
      <c r="F23" s="887"/>
      <c r="G23" s="938">
        <f>E23-F23</f>
        <v>0</v>
      </c>
      <c r="H23" s="1007"/>
      <c r="I23" s="941">
        <f>G23-H23</f>
        <v>0</v>
      </c>
    </row>
    <row r="24" spans="1:9" ht="15" customHeight="1">
      <c r="A24" s="1617"/>
      <c r="B24" s="1626"/>
      <c r="C24" s="917" t="s">
        <v>435</v>
      </c>
      <c r="D24" s="398">
        <v>15</v>
      </c>
      <c r="E24" s="887"/>
      <c r="F24" s="887"/>
      <c r="G24" s="938">
        <f>E24-F24</f>
        <v>0</v>
      </c>
      <c r="H24" s="1007"/>
      <c r="I24" s="941">
        <f>G24-H24</f>
        <v>0</v>
      </c>
    </row>
    <row r="25" spans="1:9" ht="15" customHeight="1">
      <c r="A25" s="1618"/>
      <c r="B25" s="1008" t="s">
        <v>15</v>
      </c>
      <c r="C25" s="889"/>
      <c r="D25" s="398">
        <v>16</v>
      </c>
      <c r="E25" s="887"/>
      <c r="F25" s="887"/>
      <c r="G25" s="938">
        <f>E25-F25</f>
        <v>0</v>
      </c>
      <c r="H25" s="1007"/>
      <c r="I25" s="941">
        <f>G25-H25</f>
        <v>0</v>
      </c>
    </row>
    <row r="26" spans="1:9" ht="15.75" thickBot="1">
      <c r="A26" s="931" t="s">
        <v>326</v>
      </c>
      <c r="B26" s="1015"/>
      <c r="C26" s="1016"/>
      <c r="D26" s="868">
        <v>20</v>
      </c>
      <c r="E26" s="899"/>
      <c r="F26" s="899"/>
      <c r="G26" s="939">
        <f>E26-F26</f>
        <v>0</v>
      </c>
      <c r="H26" s="1009"/>
      <c r="I26" s="942">
        <f>G26-H26</f>
        <v>0</v>
      </c>
    </row>
    <row r="27" spans="1:9" ht="15">
      <c r="A27" s="900"/>
      <c r="B27" s="901"/>
      <c r="C27" s="901"/>
      <c r="D27" s="417"/>
      <c r="E27" s="417"/>
      <c r="F27" s="417"/>
      <c r="G27" s="902"/>
      <c r="H27" s="1010"/>
      <c r="I27" s="174"/>
    </row>
    <row r="28" spans="1:9" ht="15">
      <c r="A28" s="900"/>
      <c r="B28" s="901"/>
      <c r="C28" s="901"/>
      <c r="D28" s="417"/>
      <c r="E28" s="417"/>
      <c r="F28" s="417"/>
      <c r="G28" s="902"/>
      <c r="H28" s="1010"/>
      <c r="I28" s="174"/>
    </row>
    <row r="29" spans="1:9" ht="15">
      <c r="A29" s="900"/>
      <c r="B29" s="901"/>
      <c r="C29" s="901"/>
      <c r="D29" s="417"/>
      <c r="E29" s="417"/>
      <c r="F29" s="417"/>
      <c r="G29" s="902"/>
      <c r="H29" s="1010"/>
      <c r="I29" s="174"/>
    </row>
    <row r="30" spans="1:9" ht="15">
      <c r="A30" s="900"/>
      <c r="B30" s="901"/>
      <c r="C30" s="901"/>
      <c r="D30" s="417"/>
      <c r="E30" s="417"/>
      <c r="F30" s="417"/>
      <c r="G30" s="902"/>
      <c r="H30" s="1010"/>
      <c r="I30" s="174"/>
    </row>
    <row r="31" spans="1:9" ht="15">
      <c r="A31" s="900"/>
      <c r="B31" s="901"/>
      <c r="C31" s="901"/>
      <c r="D31" s="417"/>
      <c r="E31" s="417"/>
      <c r="F31" s="417"/>
      <c r="G31" s="902"/>
      <c r="H31" s="1010"/>
      <c r="I31" s="174"/>
    </row>
    <row r="32" spans="1:9" ht="15">
      <c r="A32" s="900"/>
      <c r="B32" s="901"/>
      <c r="C32" s="901"/>
      <c r="D32" s="417"/>
      <c r="E32" s="417"/>
      <c r="F32" s="417"/>
      <c r="G32" s="417"/>
      <c r="H32" s="417"/>
      <c r="I32" s="174"/>
    </row>
    <row r="33" spans="1:9" ht="12.75">
      <c r="A33" s="349" t="s">
        <v>466</v>
      </c>
      <c r="B33" s="249"/>
      <c r="C33" s="1506" t="s">
        <v>558</v>
      </c>
      <c r="D33" s="1506"/>
      <c r="E33" s="1506"/>
      <c r="F33" s="1506"/>
      <c r="G33" s="1506"/>
      <c r="H33" s="1506"/>
      <c r="I33" s="1506"/>
    </row>
    <row r="34" spans="1:9" ht="12.75">
      <c r="A34" s="1318" t="s">
        <v>640</v>
      </c>
      <c r="B34" s="148"/>
      <c r="C34" s="1631" t="s">
        <v>639</v>
      </c>
      <c r="D34" s="1631"/>
      <c r="E34" s="1631"/>
      <c r="F34" s="1631"/>
      <c r="G34" s="1631"/>
      <c r="H34" s="1631"/>
      <c r="I34" s="1631"/>
    </row>
    <row r="35" spans="1:9" ht="15">
      <c r="A35" s="900"/>
      <c r="B35" s="901"/>
      <c r="C35" s="901"/>
      <c r="D35" s="417"/>
      <c r="E35" s="417"/>
      <c r="F35" s="417"/>
      <c r="G35" s="417"/>
      <c r="H35" s="417"/>
      <c r="I35" s="174"/>
    </row>
    <row r="36" spans="1:9" ht="15">
      <c r="A36" s="900"/>
      <c r="B36" s="901"/>
      <c r="C36" s="901"/>
      <c r="D36" s="417"/>
      <c r="E36" s="417"/>
      <c r="F36" s="417"/>
      <c r="G36" s="417"/>
      <c r="H36" s="417"/>
      <c r="I36" s="174"/>
    </row>
  </sheetData>
  <sheetProtection password="CF7A" sheet="1" objects="1" scenarios="1"/>
  <mergeCells count="19">
    <mergeCell ref="A23:A25"/>
    <mergeCell ref="B20:C21"/>
    <mergeCell ref="B22:C22"/>
    <mergeCell ref="B23:B24"/>
    <mergeCell ref="A20:A21"/>
    <mergeCell ref="E8:I8"/>
    <mergeCell ref="E10:I10"/>
    <mergeCell ref="E12:I12"/>
    <mergeCell ref="G20:G21"/>
    <mergeCell ref="E20:E21"/>
    <mergeCell ref="D20:D21"/>
    <mergeCell ref="C34:I34"/>
    <mergeCell ref="E16:E17"/>
    <mergeCell ref="F16:F17"/>
    <mergeCell ref="C33:I33"/>
    <mergeCell ref="F20:F21"/>
    <mergeCell ref="G16:G17"/>
    <mergeCell ref="I20:I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4"/>
  <sheetViews>
    <sheetView zoomScale="85" zoomScaleNormal="85" zoomScalePageLayoutView="0" workbookViewId="0" topLeftCell="A24">
      <selection activeCell="F42" sqref="F42:I43"/>
    </sheetView>
  </sheetViews>
  <sheetFormatPr defaultColWidth="9.140625" defaultRowHeight="12.75"/>
  <cols>
    <col min="1" max="1" width="28.00390625" style="150" customWidth="1"/>
    <col min="2" max="2" width="22.8515625" style="150" customWidth="1"/>
    <col min="3" max="3" width="38.7109375" style="150" customWidth="1"/>
    <col min="4" max="4" width="4.7109375" style="150" customWidth="1"/>
    <col min="5" max="9" width="12.7109375" style="150" customWidth="1"/>
    <col min="10" max="16384" width="9.140625" style="150" customWidth="1"/>
  </cols>
  <sheetData>
    <row r="4" spans="1:5" ht="15">
      <c r="A4" s="149"/>
      <c r="D4" s="280"/>
      <c r="E4" s="281"/>
    </row>
    <row r="5" spans="1:12" ht="15">
      <c r="A5" s="353" t="s">
        <v>457</v>
      </c>
      <c r="B5" s="650"/>
      <c r="D5" s="151"/>
      <c r="J5" s="151"/>
      <c r="K5" s="357"/>
      <c r="L5" s="357"/>
    </row>
    <row r="6" spans="1:12" ht="15.75">
      <c r="A6" s="354" t="s">
        <v>391</v>
      </c>
      <c r="B6" s="652"/>
      <c r="C6" s="356"/>
      <c r="F6" s="164"/>
      <c r="G6" s="164"/>
      <c r="K6" s="357"/>
      <c r="L6" s="357"/>
    </row>
    <row r="7" spans="1:12" ht="15.75">
      <c r="A7" s="533" t="s">
        <v>643</v>
      </c>
      <c r="B7" s="379"/>
      <c r="C7" s="356"/>
      <c r="D7" s="151"/>
      <c r="K7" s="357"/>
      <c r="L7" s="357"/>
    </row>
    <row r="8" spans="1:12" ht="16.5" thickBot="1">
      <c r="A8" s="157"/>
      <c r="B8" s="285"/>
      <c r="D8" s="151"/>
      <c r="K8" s="357"/>
      <c r="L8" s="357"/>
    </row>
    <row r="9" spans="1:9" ht="13.5" thickTop="1">
      <c r="A9" s="158"/>
      <c r="B9" s="160"/>
      <c r="C9" s="161"/>
      <c r="D9" s="160"/>
      <c r="E9" s="161"/>
      <c r="F9" s="161"/>
      <c r="G9" s="161"/>
      <c r="H9" s="161"/>
      <c r="I9" s="161"/>
    </row>
    <row r="10" spans="1:9" ht="15.75" thickBot="1">
      <c r="A10" s="319" t="s">
        <v>455</v>
      </c>
      <c r="B10" s="174"/>
      <c r="C10" s="164"/>
      <c r="D10" s="1482" t="str">
        <f>'Cover '!G5</f>
        <v>(enter name)</v>
      </c>
      <c r="E10" s="1482"/>
      <c r="F10" s="1482"/>
      <c r="G10" s="1482"/>
      <c r="H10" s="1482"/>
      <c r="I10" s="1482"/>
    </row>
    <row r="11" spans="1:4" ht="15">
      <c r="A11" s="163"/>
      <c r="B11" s="174"/>
      <c r="C11" s="164"/>
      <c r="D11" s="151"/>
    </row>
    <row r="12" spans="1:9" ht="15.75" thickBot="1">
      <c r="A12" s="163" t="s">
        <v>214</v>
      </c>
      <c r="B12" s="174"/>
      <c r="C12" s="164"/>
      <c r="D12" s="1482" t="str">
        <f>'Cover '!G7</f>
        <v>(enter period)</v>
      </c>
      <c r="E12" s="1482"/>
      <c r="F12" s="1482"/>
      <c r="G12" s="1482"/>
      <c r="H12" s="1482"/>
      <c r="I12" s="1482"/>
    </row>
    <row r="13" spans="1:9" ht="12.75">
      <c r="A13" s="165"/>
      <c r="B13" s="174"/>
      <c r="C13" s="164"/>
      <c r="D13" s="166"/>
      <c r="E13" s="166"/>
      <c r="F13" s="166"/>
      <c r="G13" s="166"/>
      <c r="H13" s="166"/>
      <c r="I13" s="166"/>
    </row>
    <row r="14" spans="1:9" ht="15.75" thickBot="1">
      <c r="A14" s="319" t="s">
        <v>131</v>
      </c>
      <c r="B14" s="174"/>
      <c r="C14" s="164"/>
      <c r="D14" s="1572" t="s">
        <v>644</v>
      </c>
      <c r="E14" s="1572"/>
      <c r="F14" s="1572"/>
      <c r="G14" s="1572"/>
      <c r="H14" s="1572"/>
      <c r="I14" s="1572"/>
    </row>
    <row r="15" spans="1:9" ht="13.5" thickBot="1">
      <c r="A15" s="169"/>
      <c r="B15" s="171"/>
      <c r="C15" s="172"/>
      <c r="D15" s="292"/>
      <c r="E15" s="292"/>
      <c r="F15" s="292"/>
      <c r="G15" s="292"/>
      <c r="H15" s="292"/>
      <c r="I15" s="292"/>
    </row>
    <row r="16" spans="1:9" ht="13.5" thickTop="1">
      <c r="A16" s="164"/>
      <c r="B16" s="174"/>
      <c r="C16" s="175"/>
      <c r="D16" s="175"/>
      <c r="E16" s="175"/>
      <c r="F16" s="175"/>
      <c r="G16" s="175"/>
      <c r="H16" s="175"/>
      <c r="I16" s="175"/>
    </row>
    <row r="17" spans="4:9" ht="15.75" thickBot="1">
      <c r="D17" s="280"/>
      <c r="H17" s="356" t="s">
        <v>224</v>
      </c>
      <c r="I17" s="356"/>
    </row>
    <row r="18" spans="1:9" s="845" customFormat="1" ht="48" customHeight="1">
      <c r="A18" s="857" t="s">
        <v>411</v>
      </c>
      <c r="B18" s="842"/>
      <c r="C18" s="843"/>
      <c r="D18" s="844"/>
      <c r="E18" s="1576" t="s">
        <v>444</v>
      </c>
      <c r="F18" s="1576" t="s">
        <v>417</v>
      </c>
      <c r="G18" s="1576" t="s">
        <v>371</v>
      </c>
      <c r="H18" s="869" t="s">
        <v>416</v>
      </c>
      <c r="I18" s="1576" t="s">
        <v>446</v>
      </c>
    </row>
    <row r="19" spans="1:9" s="845" customFormat="1" ht="34.5" customHeight="1">
      <c r="A19" s="846"/>
      <c r="B19" s="847"/>
      <c r="C19" s="848"/>
      <c r="D19" s="849"/>
      <c r="E19" s="1577"/>
      <c r="F19" s="1577"/>
      <c r="G19" s="1577"/>
      <c r="H19" s="870" t="s">
        <v>374</v>
      </c>
      <c r="I19" s="1577"/>
    </row>
    <row r="20" spans="1:9" ht="15" customHeight="1">
      <c r="A20" s="412"/>
      <c r="B20" s="191"/>
      <c r="C20" s="518"/>
      <c r="D20" s="850"/>
      <c r="E20" s="871">
        <v>1</v>
      </c>
      <c r="F20" s="871">
        <v>2</v>
      </c>
      <c r="G20" s="871">
        <v>3</v>
      </c>
      <c r="H20" s="871">
        <v>4</v>
      </c>
      <c r="I20" s="871">
        <v>6</v>
      </c>
    </row>
    <row r="21" spans="1:9" ht="15">
      <c r="A21" s="1019"/>
      <c r="B21" s="1578" t="s">
        <v>187</v>
      </c>
      <c r="C21" s="859" t="s">
        <v>11</v>
      </c>
      <c r="D21" s="398">
        <v>21</v>
      </c>
      <c r="E21" s="851"/>
      <c r="F21" s="851"/>
      <c r="G21" s="872">
        <f aca="true" t="shared" si="0" ref="G21:G32">E21-F21</f>
        <v>0</v>
      </c>
      <c r="H21" s="851"/>
      <c r="I21" s="874">
        <f aca="true" t="shared" si="1" ref="I21:I31">G21-H21</f>
        <v>0</v>
      </c>
    </row>
    <row r="22" spans="1:9" ht="15">
      <c r="A22" s="852"/>
      <c r="B22" s="1579"/>
      <c r="C22" s="859" t="s">
        <v>218</v>
      </c>
      <c r="D22" s="398">
        <v>22</v>
      </c>
      <c r="E22" s="851"/>
      <c r="F22" s="851"/>
      <c r="G22" s="872">
        <f t="shared" si="0"/>
        <v>0</v>
      </c>
      <c r="H22" s="851"/>
      <c r="I22" s="874">
        <f t="shared" si="1"/>
        <v>0</v>
      </c>
    </row>
    <row r="23" spans="1:9" ht="15">
      <c r="A23" s="852"/>
      <c r="B23" s="1578" t="s">
        <v>188</v>
      </c>
      <c r="C23" s="859" t="s">
        <v>11</v>
      </c>
      <c r="D23" s="398">
        <v>23</v>
      </c>
      <c r="E23" s="851"/>
      <c r="F23" s="851"/>
      <c r="G23" s="872">
        <f t="shared" si="0"/>
        <v>0</v>
      </c>
      <c r="H23" s="851"/>
      <c r="I23" s="874">
        <f t="shared" si="1"/>
        <v>0</v>
      </c>
    </row>
    <row r="24" spans="1:9" ht="15">
      <c r="A24" s="852"/>
      <c r="B24" s="1579"/>
      <c r="C24" s="859" t="s">
        <v>218</v>
      </c>
      <c r="D24" s="398">
        <v>24</v>
      </c>
      <c r="E24" s="851"/>
      <c r="F24" s="851"/>
      <c r="G24" s="872">
        <f t="shared" si="0"/>
        <v>0</v>
      </c>
      <c r="H24" s="851"/>
      <c r="I24" s="874">
        <f t="shared" si="1"/>
        <v>0</v>
      </c>
    </row>
    <row r="25" spans="1:9" ht="15">
      <c r="A25" s="861" t="s">
        <v>208</v>
      </c>
      <c r="B25" s="1580" t="s">
        <v>189</v>
      </c>
      <c r="C25" s="859" t="s">
        <v>11</v>
      </c>
      <c r="D25" s="398">
        <v>25</v>
      </c>
      <c r="E25" s="851"/>
      <c r="F25" s="851"/>
      <c r="G25" s="872">
        <f t="shared" si="0"/>
        <v>0</v>
      </c>
      <c r="H25" s="851"/>
      <c r="I25" s="874">
        <f t="shared" si="1"/>
        <v>0</v>
      </c>
    </row>
    <row r="26" spans="1:9" ht="15">
      <c r="A26" s="862" t="s">
        <v>209</v>
      </c>
      <c r="B26" s="1581"/>
      <c r="C26" s="859" t="s">
        <v>218</v>
      </c>
      <c r="D26" s="398">
        <v>26</v>
      </c>
      <c r="E26" s="851"/>
      <c r="F26" s="851"/>
      <c r="G26" s="872">
        <f t="shared" si="0"/>
        <v>0</v>
      </c>
      <c r="H26" s="851"/>
      <c r="I26" s="874">
        <f t="shared" si="1"/>
        <v>0</v>
      </c>
    </row>
    <row r="27" spans="1:9" ht="15">
      <c r="A27" s="853"/>
      <c r="B27" s="1580" t="s">
        <v>418</v>
      </c>
      <c r="C27" s="859" t="s">
        <v>11</v>
      </c>
      <c r="D27" s="398">
        <v>27</v>
      </c>
      <c r="E27" s="851"/>
      <c r="F27" s="851"/>
      <c r="G27" s="872">
        <f t="shared" si="0"/>
        <v>0</v>
      </c>
      <c r="H27" s="851"/>
      <c r="I27" s="874">
        <f t="shared" si="1"/>
        <v>0</v>
      </c>
    </row>
    <row r="28" spans="1:9" ht="15">
      <c r="A28" s="853"/>
      <c r="B28" s="1581"/>
      <c r="C28" s="859" t="s">
        <v>420</v>
      </c>
      <c r="D28" s="398">
        <v>28</v>
      </c>
      <c r="E28" s="851"/>
      <c r="F28" s="851"/>
      <c r="G28" s="872">
        <f t="shared" si="0"/>
        <v>0</v>
      </c>
      <c r="H28" s="851"/>
      <c r="I28" s="874">
        <f t="shared" si="1"/>
        <v>0</v>
      </c>
    </row>
    <row r="29" spans="1:9" ht="15">
      <c r="A29" s="852"/>
      <c r="B29" s="1573" t="s">
        <v>419</v>
      </c>
      <c r="C29" s="859" t="s">
        <v>11</v>
      </c>
      <c r="D29" s="398">
        <v>29</v>
      </c>
      <c r="E29" s="851"/>
      <c r="F29" s="851"/>
      <c r="G29" s="872">
        <f t="shared" si="0"/>
        <v>0</v>
      </c>
      <c r="H29" s="851"/>
      <c r="I29" s="874">
        <f t="shared" si="1"/>
        <v>0</v>
      </c>
    </row>
    <row r="30" spans="1:9" ht="15">
      <c r="A30" s="852"/>
      <c r="B30" s="1574"/>
      <c r="C30" s="859" t="s">
        <v>420</v>
      </c>
      <c r="D30" s="398">
        <v>30</v>
      </c>
      <c r="E30" s="851"/>
      <c r="F30" s="851"/>
      <c r="G30" s="872">
        <f t="shared" si="0"/>
        <v>0</v>
      </c>
      <c r="H30" s="851"/>
      <c r="I30" s="874">
        <f t="shared" si="1"/>
        <v>0</v>
      </c>
    </row>
    <row r="31" spans="1:9" ht="22.5">
      <c r="A31" s="854"/>
      <c r="B31" s="1575"/>
      <c r="C31" s="859" t="s">
        <v>219</v>
      </c>
      <c r="D31" s="398">
        <v>31</v>
      </c>
      <c r="E31" s="851"/>
      <c r="F31" s="851"/>
      <c r="G31" s="872">
        <f t="shared" si="0"/>
        <v>0</v>
      </c>
      <c r="H31" s="851"/>
      <c r="I31" s="874">
        <f t="shared" si="1"/>
        <v>0</v>
      </c>
    </row>
    <row r="32" spans="1:9" s="218" customFormat="1" ht="15.75" thickBot="1">
      <c r="A32" s="865" t="s">
        <v>421</v>
      </c>
      <c r="B32" s="866"/>
      <c r="C32" s="867"/>
      <c r="D32" s="868">
        <v>39</v>
      </c>
      <c r="E32" s="873">
        <f>SUM(E21:E31)</f>
        <v>0</v>
      </c>
      <c r="F32" s="873">
        <f>SUM(F21:F31)</f>
        <v>0</v>
      </c>
      <c r="G32" s="873">
        <f t="shared" si="0"/>
        <v>0</v>
      </c>
      <c r="H32" s="261">
        <f>SUM(H21:H31)</f>
        <v>0</v>
      </c>
      <c r="I32" s="873">
        <f>SUM(I21:I31)</f>
        <v>0</v>
      </c>
    </row>
    <row r="33" spans="1:9" ht="15">
      <c r="A33" s="855"/>
      <c r="B33" s="856"/>
      <c r="C33" s="856"/>
      <c r="D33" s="417"/>
      <c r="E33" s="164"/>
      <c r="F33" s="164"/>
      <c r="G33" s="164"/>
      <c r="H33" s="164"/>
      <c r="I33" s="164"/>
    </row>
    <row r="34" spans="1:9" ht="15">
      <c r="A34" s="855"/>
      <c r="B34" s="856"/>
      <c r="C34" s="856"/>
      <c r="D34" s="417"/>
      <c r="E34" s="164"/>
      <c r="F34" s="164"/>
      <c r="G34" s="164"/>
      <c r="H34" s="164"/>
      <c r="I34" s="164"/>
    </row>
    <row r="35" spans="1:9" ht="15">
      <c r="A35" s="855"/>
      <c r="B35" s="856"/>
      <c r="C35" s="856"/>
      <c r="D35" s="417"/>
      <c r="E35" s="164"/>
      <c r="F35" s="164"/>
      <c r="G35" s="164"/>
      <c r="H35" s="164"/>
      <c r="I35" s="164"/>
    </row>
    <row r="36" spans="1:9" ht="15">
      <c r="A36" s="855"/>
      <c r="B36" s="856"/>
      <c r="C36" s="856"/>
      <c r="D36" s="417"/>
      <c r="E36" s="164"/>
      <c r="F36" s="164"/>
      <c r="G36" s="164"/>
      <c r="H36" s="164"/>
      <c r="I36" s="164"/>
    </row>
    <row r="37" spans="1:9" ht="15">
      <c r="A37" s="855"/>
      <c r="B37" s="856"/>
      <c r="C37" s="856"/>
      <c r="D37" s="417"/>
      <c r="E37" s="164"/>
      <c r="F37" s="164"/>
      <c r="G37" s="164"/>
      <c r="H37" s="164"/>
      <c r="I37" s="164"/>
    </row>
    <row r="38" spans="1:9" ht="15">
      <c r="A38" s="855"/>
      <c r="B38" s="856"/>
      <c r="C38" s="856"/>
      <c r="D38" s="417"/>
      <c r="E38" s="164"/>
      <c r="F38" s="164"/>
      <c r="G38" s="164"/>
      <c r="H38" s="164"/>
      <c r="I38" s="164"/>
    </row>
    <row r="39" spans="1:9" ht="15">
      <c r="A39" s="855"/>
      <c r="B39" s="856"/>
      <c r="C39" s="856"/>
      <c r="D39" s="417"/>
      <c r="E39" s="164"/>
      <c r="F39" s="164"/>
      <c r="G39" s="164"/>
      <c r="H39" s="164"/>
      <c r="I39" s="164"/>
    </row>
    <row r="40" spans="1:9" ht="15">
      <c r="A40" s="855"/>
      <c r="B40" s="856"/>
      <c r="C40" s="856"/>
      <c r="D40" s="417"/>
      <c r="E40" s="164"/>
      <c r="F40" s="164"/>
      <c r="G40" s="164"/>
      <c r="H40" s="164"/>
      <c r="I40" s="164"/>
    </row>
    <row r="41" spans="4:5" ht="12.75">
      <c r="D41" s="191"/>
      <c r="E41" s="191"/>
    </row>
    <row r="42" spans="1:10" ht="12.75">
      <c r="A42" s="349" t="s">
        <v>456</v>
      </c>
      <c r="B42" s="250"/>
      <c r="C42" s="249"/>
      <c r="F42" s="1506" t="s">
        <v>576</v>
      </c>
      <c r="G42" s="1506"/>
      <c r="H42" s="1506"/>
      <c r="I42" s="1506"/>
      <c r="J42" s="253"/>
    </row>
    <row r="43" spans="1:10" ht="12.75">
      <c r="A43" s="1318" t="s">
        <v>642</v>
      </c>
      <c r="B43" s="252"/>
      <c r="C43" s="148"/>
      <c r="F43" s="1631" t="s">
        <v>641</v>
      </c>
      <c r="G43" s="1631"/>
      <c r="H43" s="1631"/>
      <c r="I43" s="1631"/>
      <c r="J43" s="253"/>
    </row>
    <row r="44" ht="12.75">
      <c r="D44" s="151"/>
    </row>
  </sheetData>
  <sheetProtection password="CF7A" sheet="1" objects="1" scenarios="1"/>
  <mergeCells count="14"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  <mergeCell ref="D12:I1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zoomScale="75" zoomScaleNormal="75" zoomScaleSheetLayoutView="100" zoomScalePageLayoutView="0" workbookViewId="0" topLeftCell="A3">
      <selection activeCell="A41" sqref="A41"/>
    </sheetView>
  </sheetViews>
  <sheetFormatPr defaultColWidth="9.140625" defaultRowHeight="12.75"/>
  <cols>
    <col min="1" max="1" width="25.7109375" style="150" customWidth="1"/>
    <col min="2" max="4" width="20.7109375" style="150" customWidth="1"/>
    <col min="5" max="5" width="4.7109375" style="150" customWidth="1"/>
    <col min="6" max="6" width="12.7109375" style="150" customWidth="1"/>
    <col min="7" max="7" width="13.8515625" style="150" customWidth="1"/>
    <col min="8" max="8" width="12.7109375" style="150" customWidth="1"/>
    <col min="9" max="9" width="14.8515625" style="150" customWidth="1"/>
    <col min="10" max="10" width="12.7109375" style="150" customWidth="1"/>
    <col min="11" max="16384" width="9.140625" style="150" customWidth="1"/>
  </cols>
  <sheetData>
    <row r="4" spans="1:11" ht="15">
      <c r="A4" s="353" t="s">
        <v>457</v>
      </c>
      <c r="B4" s="650"/>
      <c r="C4" s="356"/>
      <c r="D4" s="377"/>
      <c r="K4" s="155"/>
    </row>
    <row r="5" spans="1:7" ht="15.75">
      <c r="A5" s="354" t="s">
        <v>385</v>
      </c>
      <c r="B5" s="652"/>
      <c r="C5" s="378"/>
      <c r="D5" s="383"/>
      <c r="E5" s="164"/>
      <c r="F5" s="164"/>
      <c r="G5" s="164"/>
    </row>
    <row r="6" spans="1:4" ht="16.5" thickBot="1">
      <c r="A6" s="533" t="s">
        <v>643</v>
      </c>
      <c r="B6" s="379"/>
      <c r="C6" s="356"/>
      <c r="D6" s="377"/>
    </row>
    <row r="7" spans="1:10" ht="13.5" thickTop="1">
      <c r="A7" s="158"/>
      <c r="B7" s="160"/>
      <c r="C7" s="161"/>
      <c r="D7" s="160"/>
      <c r="E7" s="161"/>
      <c r="F7" s="161"/>
      <c r="G7" s="161"/>
      <c r="H7" s="161"/>
      <c r="I7" s="161"/>
      <c r="J7" s="161"/>
    </row>
    <row r="8" spans="1:10" ht="15.75" thickBot="1">
      <c r="A8" s="319" t="s">
        <v>455</v>
      </c>
      <c r="B8" s="174"/>
      <c r="C8" s="164"/>
      <c r="D8" s="1482" t="str">
        <f>'Cover '!G5</f>
        <v>(enter name)</v>
      </c>
      <c r="E8" s="1482"/>
      <c r="F8" s="1482"/>
      <c r="G8" s="1482"/>
      <c r="H8" s="1482"/>
      <c r="I8" s="1482"/>
      <c r="J8" s="1482"/>
    </row>
    <row r="9" spans="1:10" ht="15">
      <c r="A9" s="319"/>
      <c r="B9" s="174"/>
      <c r="C9" s="164"/>
      <c r="D9" s="167"/>
      <c r="E9" s="178"/>
      <c r="F9" s="178"/>
      <c r="G9" s="178"/>
      <c r="H9" s="178"/>
      <c r="I9" s="178"/>
      <c r="J9" s="178"/>
    </row>
    <row r="10" spans="1:10" ht="15.75" thickBot="1">
      <c r="A10" s="163" t="s">
        <v>217</v>
      </c>
      <c r="B10" s="174"/>
      <c r="C10" s="164"/>
      <c r="D10" s="1482" t="str">
        <f>'Cover '!G7</f>
        <v>(enter period)</v>
      </c>
      <c r="E10" s="1482"/>
      <c r="F10" s="1482"/>
      <c r="G10" s="1482"/>
      <c r="H10" s="1482"/>
      <c r="I10" s="1482"/>
      <c r="J10" s="1482"/>
    </row>
    <row r="11" spans="1:10" ht="12.75">
      <c r="A11" s="165"/>
      <c r="B11" s="174"/>
      <c r="C11" s="164"/>
      <c r="D11" s="166"/>
      <c r="E11" s="166"/>
      <c r="F11" s="166"/>
      <c r="G11" s="166"/>
      <c r="H11" s="166"/>
      <c r="I11" s="166"/>
      <c r="J11" s="166"/>
    </row>
    <row r="12" spans="1:10" ht="15.75" thickBot="1">
      <c r="A12" s="904" t="s">
        <v>132</v>
      </c>
      <c r="B12" s="174"/>
      <c r="C12" s="164"/>
      <c r="D12" s="1572" t="s">
        <v>644</v>
      </c>
      <c r="E12" s="1572"/>
      <c r="F12" s="1572"/>
      <c r="G12" s="1572"/>
      <c r="H12" s="1572"/>
      <c r="I12" s="1572"/>
      <c r="J12" s="1572"/>
    </row>
    <row r="13" spans="1:10" ht="13.5" thickBot="1">
      <c r="A13" s="169"/>
      <c r="B13" s="171"/>
      <c r="C13" s="172"/>
      <c r="D13" s="292"/>
      <c r="E13" s="292"/>
      <c r="F13" s="292"/>
      <c r="G13" s="292"/>
      <c r="H13" s="292"/>
      <c r="I13" s="292"/>
      <c r="J13" s="292"/>
    </row>
    <row r="14" spans="1:10" ht="13.5" thickTop="1">
      <c r="A14" s="164"/>
      <c r="B14" s="174"/>
      <c r="C14" s="175"/>
      <c r="D14" s="175"/>
      <c r="E14" s="175"/>
      <c r="F14" s="175"/>
      <c r="G14" s="175"/>
      <c r="H14" s="175"/>
      <c r="I14" s="175"/>
      <c r="J14" s="175"/>
    </row>
    <row r="15" spans="5:10" ht="15.75" thickBot="1">
      <c r="E15" s="280"/>
      <c r="F15" s="280"/>
      <c r="G15" s="280"/>
      <c r="H15" s="387"/>
      <c r="I15" s="387" t="s">
        <v>224</v>
      </c>
      <c r="J15" s="356"/>
    </row>
    <row r="16" spans="1:10" ht="60">
      <c r="A16" s="905" t="s">
        <v>10</v>
      </c>
      <c r="B16" s="875"/>
      <c r="C16" s="178"/>
      <c r="D16" s="489"/>
      <c r="E16" s="876"/>
      <c r="F16" s="1576" t="s">
        <v>444</v>
      </c>
      <c r="G16" s="1576" t="s">
        <v>417</v>
      </c>
      <c r="H16" s="1576" t="s">
        <v>371</v>
      </c>
      <c r="I16" s="869" t="s">
        <v>416</v>
      </c>
      <c r="J16" s="391" t="s">
        <v>445</v>
      </c>
    </row>
    <row r="17" spans="1:10" ht="30" customHeight="1">
      <c r="A17" s="877"/>
      <c r="B17" s="878"/>
      <c r="C17" s="164"/>
      <c r="D17" s="514"/>
      <c r="E17" s="879"/>
      <c r="F17" s="1577"/>
      <c r="G17" s="1577"/>
      <c r="H17" s="1577"/>
      <c r="I17" s="932" t="s">
        <v>374</v>
      </c>
      <c r="J17" s="933" t="s">
        <v>116</v>
      </c>
    </row>
    <row r="18" spans="1:10" ht="15.75" thickBot="1">
      <c r="A18" s="880"/>
      <c r="B18" s="881"/>
      <c r="C18" s="191"/>
      <c r="D18" s="518"/>
      <c r="E18" s="850"/>
      <c r="F18" s="551">
        <v>1</v>
      </c>
      <c r="G18" s="551">
        <v>2</v>
      </c>
      <c r="H18" s="551">
        <v>3</v>
      </c>
      <c r="I18" s="551">
        <v>4</v>
      </c>
      <c r="J18" s="395">
        <v>6</v>
      </c>
    </row>
    <row r="19" spans="1:10" ht="15">
      <c r="A19" s="882"/>
      <c r="B19" s="907" t="s">
        <v>386</v>
      </c>
      <c r="C19" s="907"/>
      <c r="D19" s="396"/>
      <c r="E19" s="397">
        <v>40</v>
      </c>
      <c r="F19" s="885"/>
      <c r="G19" s="885"/>
      <c r="H19" s="936">
        <f aca="true" t="shared" si="0" ref="H19:H38">F19-G19</f>
        <v>0</v>
      </c>
      <c r="I19" s="885"/>
      <c r="J19" s="941">
        <f aca="true" t="shared" si="1" ref="J19:J37">H19-I19</f>
        <v>0</v>
      </c>
    </row>
    <row r="20" spans="1:10" ht="30.75" customHeight="1">
      <c r="A20" s="1020"/>
      <c r="B20" s="908" t="s">
        <v>14</v>
      </c>
      <c r="C20" s="909" t="s">
        <v>381</v>
      </c>
      <c r="D20" s="1021"/>
      <c r="E20" s="929">
        <v>41</v>
      </c>
      <c r="F20" s="886"/>
      <c r="G20" s="886"/>
      <c r="H20" s="937">
        <f t="shared" si="0"/>
        <v>0</v>
      </c>
      <c r="I20" s="934"/>
      <c r="J20" s="941">
        <f t="shared" si="1"/>
        <v>0</v>
      </c>
    </row>
    <row r="21" spans="1:10" ht="15">
      <c r="A21" s="863" t="s">
        <v>17</v>
      </c>
      <c r="B21" s="911" t="s">
        <v>16</v>
      </c>
      <c r="C21" s="912" t="s">
        <v>389</v>
      </c>
      <c r="D21" s="859" t="s">
        <v>387</v>
      </c>
      <c r="E21" s="398">
        <v>42</v>
      </c>
      <c r="F21" s="887"/>
      <c r="G21" s="887"/>
      <c r="H21" s="938">
        <f t="shared" si="0"/>
        <v>0</v>
      </c>
      <c r="I21" s="887"/>
      <c r="J21" s="941">
        <f t="shared" si="1"/>
        <v>0</v>
      </c>
    </row>
    <row r="22" spans="1:10" ht="15">
      <c r="A22" s="853"/>
      <c r="B22" s="888"/>
      <c r="C22" s="914"/>
      <c r="D22" s="859" t="s">
        <v>388</v>
      </c>
      <c r="E22" s="398">
        <v>43</v>
      </c>
      <c r="F22" s="887"/>
      <c r="G22" s="887"/>
      <c r="H22" s="938">
        <f t="shared" si="0"/>
        <v>0</v>
      </c>
      <c r="I22" s="887"/>
      <c r="J22" s="941">
        <f t="shared" si="1"/>
        <v>0</v>
      </c>
    </row>
    <row r="23" spans="1:10" ht="15">
      <c r="A23" s="853"/>
      <c r="B23" s="915" t="s">
        <v>382</v>
      </c>
      <c r="C23" s="1022"/>
      <c r="D23" s="917" t="s">
        <v>383</v>
      </c>
      <c r="E23" s="398">
        <v>44</v>
      </c>
      <c r="F23" s="887"/>
      <c r="G23" s="887"/>
      <c r="H23" s="938">
        <f t="shared" si="0"/>
        <v>0</v>
      </c>
      <c r="I23" s="887"/>
      <c r="J23" s="941">
        <f t="shared" si="1"/>
        <v>0</v>
      </c>
    </row>
    <row r="24" spans="1:10" ht="15">
      <c r="A24" s="853"/>
      <c r="B24" s="1023"/>
      <c r="C24" s="1024"/>
      <c r="D24" s="917" t="s">
        <v>384</v>
      </c>
      <c r="E24" s="398">
        <v>45</v>
      </c>
      <c r="F24" s="887"/>
      <c r="G24" s="887"/>
      <c r="H24" s="938">
        <f t="shared" si="0"/>
        <v>0</v>
      </c>
      <c r="I24" s="887"/>
      <c r="J24" s="941">
        <f t="shared" si="1"/>
        <v>0</v>
      </c>
    </row>
    <row r="25" spans="1:10" ht="15" customHeight="1">
      <c r="A25" s="853"/>
      <c r="B25" s="920" t="s">
        <v>376</v>
      </c>
      <c r="C25" s="1025"/>
      <c r="D25" s="922" t="s">
        <v>401</v>
      </c>
      <c r="E25" s="398">
        <v>46</v>
      </c>
      <c r="F25" s="887"/>
      <c r="G25" s="887"/>
      <c r="H25" s="938">
        <f t="shared" si="0"/>
        <v>0</v>
      </c>
      <c r="I25" s="887"/>
      <c r="J25" s="941">
        <f t="shared" si="1"/>
        <v>0</v>
      </c>
    </row>
    <row r="26" spans="1:10" ht="22.5">
      <c r="A26" s="853"/>
      <c r="B26" s="1023"/>
      <c r="C26" s="1024"/>
      <c r="D26" s="917" t="s">
        <v>402</v>
      </c>
      <c r="E26" s="398">
        <v>47</v>
      </c>
      <c r="F26" s="887"/>
      <c r="G26" s="887"/>
      <c r="H26" s="938">
        <f t="shared" si="0"/>
        <v>0</v>
      </c>
      <c r="I26" s="887"/>
      <c r="J26" s="941">
        <f t="shared" si="1"/>
        <v>0</v>
      </c>
    </row>
    <row r="27" spans="1:10" ht="15">
      <c r="A27" s="853"/>
      <c r="B27" s="923" t="s">
        <v>319</v>
      </c>
      <c r="C27" s="919"/>
      <c r="D27" s="890"/>
      <c r="E27" s="398">
        <v>48</v>
      </c>
      <c r="F27" s="887"/>
      <c r="G27" s="887"/>
      <c r="H27" s="938">
        <f t="shared" si="0"/>
        <v>0</v>
      </c>
      <c r="I27" s="887"/>
      <c r="J27" s="941">
        <f t="shared" si="1"/>
        <v>0</v>
      </c>
    </row>
    <row r="28" spans="1:10" ht="15">
      <c r="A28" s="853"/>
      <c r="B28" s="925" t="s">
        <v>13</v>
      </c>
      <c r="C28" s="919"/>
      <c r="D28" s="890"/>
      <c r="E28" s="398">
        <v>49</v>
      </c>
      <c r="F28" s="887"/>
      <c r="G28" s="887"/>
      <c r="H28" s="938">
        <f t="shared" si="0"/>
        <v>0</v>
      </c>
      <c r="I28" s="887"/>
      <c r="J28" s="941">
        <f t="shared" si="1"/>
        <v>0</v>
      </c>
    </row>
    <row r="29" spans="1:10" ht="15">
      <c r="A29" s="853"/>
      <c r="B29" s="925" t="s">
        <v>18</v>
      </c>
      <c r="C29" s="919"/>
      <c r="D29" s="890"/>
      <c r="E29" s="398">
        <v>50</v>
      </c>
      <c r="F29" s="887"/>
      <c r="G29" s="887"/>
      <c r="H29" s="938">
        <f t="shared" si="0"/>
        <v>0</v>
      </c>
      <c r="I29" s="887"/>
      <c r="J29" s="941">
        <f t="shared" si="1"/>
        <v>0</v>
      </c>
    </row>
    <row r="30" spans="1:10" ht="33.75" customHeight="1">
      <c r="A30" s="853"/>
      <c r="B30" s="1584" t="s">
        <v>403</v>
      </c>
      <c r="C30" s="1585"/>
      <c r="D30" s="1027"/>
      <c r="E30" s="398">
        <v>51</v>
      </c>
      <c r="F30" s="887"/>
      <c r="G30" s="887"/>
      <c r="H30" s="938">
        <f t="shared" si="0"/>
        <v>0</v>
      </c>
      <c r="I30" s="887"/>
      <c r="J30" s="941">
        <f t="shared" si="1"/>
        <v>0</v>
      </c>
    </row>
    <row r="31" spans="1:10" ht="15">
      <c r="A31" s="853"/>
      <c r="B31" s="1028"/>
      <c r="C31" s="1582" t="s">
        <v>377</v>
      </c>
      <c r="D31" s="1583"/>
      <c r="E31" s="398">
        <v>52</v>
      </c>
      <c r="F31" s="887"/>
      <c r="G31" s="887"/>
      <c r="H31" s="938">
        <f t="shared" si="0"/>
        <v>0</v>
      </c>
      <c r="I31" s="887"/>
      <c r="J31" s="941">
        <f t="shared" si="1"/>
        <v>0</v>
      </c>
    </row>
    <row r="32" spans="1:10" ht="15">
      <c r="A32" s="853"/>
      <c r="B32" s="1029"/>
      <c r="C32" s="1582" t="s">
        <v>378</v>
      </c>
      <c r="D32" s="1583"/>
      <c r="E32" s="398">
        <v>53</v>
      </c>
      <c r="F32" s="887"/>
      <c r="G32" s="887"/>
      <c r="H32" s="938">
        <f t="shared" si="0"/>
        <v>0</v>
      </c>
      <c r="I32" s="887"/>
      <c r="J32" s="941">
        <f t="shared" si="1"/>
        <v>0</v>
      </c>
    </row>
    <row r="33" spans="1:10" ht="33.75" customHeight="1">
      <c r="A33" s="853"/>
      <c r="B33" s="928" t="s">
        <v>20</v>
      </c>
      <c r="C33" s="1584" t="s">
        <v>19</v>
      </c>
      <c r="D33" s="1586"/>
      <c r="E33" s="398">
        <v>54</v>
      </c>
      <c r="F33" s="887"/>
      <c r="G33" s="887"/>
      <c r="H33" s="938">
        <f t="shared" si="0"/>
        <v>0</v>
      </c>
      <c r="I33" s="935"/>
      <c r="J33" s="941">
        <f t="shared" si="1"/>
        <v>0</v>
      </c>
    </row>
    <row r="34" spans="1:10" ht="15">
      <c r="A34" s="853"/>
      <c r="B34" s="888"/>
      <c r="C34" s="892" t="s">
        <v>15</v>
      </c>
      <c r="D34" s="893"/>
      <c r="E34" s="398">
        <v>55</v>
      </c>
      <c r="F34" s="887"/>
      <c r="G34" s="887"/>
      <c r="H34" s="938">
        <f t="shared" si="0"/>
        <v>0</v>
      </c>
      <c r="I34" s="887"/>
      <c r="J34" s="941">
        <f t="shared" si="1"/>
        <v>0</v>
      </c>
    </row>
    <row r="35" spans="1:10" ht="33.75" customHeight="1">
      <c r="A35" s="853"/>
      <c r="B35" s="930" t="s">
        <v>392</v>
      </c>
      <c r="C35" s="1584" t="s">
        <v>232</v>
      </c>
      <c r="D35" s="1586"/>
      <c r="E35" s="398">
        <v>56</v>
      </c>
      <c r="F35" s="887"/>
      <c r="G35" s="887"/>
      <c r="H35" s="938">
        <f t="shared" si="0"/>
        <v>0</v>
      </c>
      <c r="I35" s="935"/>
      <c r="J35" s="941">
        <f t="shared" si="1"/>
        <v>0</v>
      </c>
    </row>
    <row r="36" spans="1:10" ht="33.75" customHeight="1">
      <c r="A36" s="853"/>
      <c r="B36" s="888"/>
      <c r="C36" s="1584" t="s">
        <v>233</v>
      </c>
      <c r="D36" s="1586"/>
      <c r="E36" s="398">
        <v>57</v>
      </c>
      <c r="F36" s="887"/>
      <c r="G36" s="887"/>
      <c r="H36" s="938">
        <f t="shared" si="0"/>
        <v>0</v>
      </c>
      <c r="I36" s="935"/>
      <c r="J36" s="941">
        <f t="shared" si="1"/>
        <v>0</v>
      </c>
    </row>
    <row r="37" spans="1:10" ht="15">
      <c r="A37" s="894"/>
      <c r="B37" s="895" t="s">
        <v>15</v>
      </c>
      <c r="C37" s="896"/>
      <c r="D37" s="890"/>
      <c r="E37" s="398">
        <v>58</v>
      </c>
      <c r="F37" s="887"/>
      <c r="G37" s="887"/>
      <c r="H37" s="938">
        <f t="shared" si="0"/>
        <v>0</v>
      </c>
      <c r="I37" s="887"/>
      <c r="J37" s="941">
        <f t="shared" si="1"/>
        <v>0</v>
      </c>
    </row>
    <row r="38" spans="1:10" ht="15.75" thickBot="1">
      <c r="A38" s="931" t="s">
        <v>423</v>
      </c>
      <c r="B38" s="1015"/>
      <c r="C38" s="897"/>
      <c r="D38" s="898"/>
      <c r="E38" s="868">
        <v>59</v>
      </c>
      <c r="F38" s="940">
        <f>SUM(F19:F37)</f>
        <v>0</v>
      </c>
      <c r="G38" s="940">
        <f>SUM(G19:G37)</f>
        <v>0</v>
      </c>
      <c r="H38" s="939">
        <f t="shared" si="0"/>
        <v>0</v>
      </c>
      <c r="I38" s="940">
        <f>SUM(I19:I37)</f>
        <v>0</v>
      </c>
      <c r="J38" s="942">
        <f>SUM(J19:J37)</f>
        <v>0</v>
      </c>
    </row>
    <row r="39" spans="1:10" ht="15">
      <c r="A39" s="900"/>
      <c r="B39" s="901"/>
      <c r="C39" s="901"/>
      <c r="D39" s="901"/>
      <c r="E39" s="417"/>
      <c r="F39" s="417"/>
      <c r="G39" s="417"/>
      <c r="H39" s="902"/>
      <c r="I39" s="417"/>
      <c r="J39" s="174"/>
    </row>
    <row r="40" spans="1:10" ht="12.75">
      <c r="A40" s="349" t="s">
        <v>466</v>
      </c>
      <c r="B40" s="250"/>
      <c r="C40" s="249"/>
      <c r="D40" s="1506" t="s">
        <v>636</v>
      </c>
      <c r="E40" s="1506"/>
      <c r="F40" s="1506"/>
      <c r="G40" s="1506"/>
      <c r="H40" s="1506"/>
      <c r="I40" s="1506"/>
      <c r="J40" s="1506"/>
    </row>
    <row r="41" spans="1:10" ht="12.75">
      <c r="A41" s="1318" t="s">
        <v>645</v>
      </c>
      <c r="B41" s="252"/>
      <c r="C41" s="148"/>
      <c r="D41" s="1631" t="s">
        <v>646</v>
      </c>
      <c r="E41" s="1631"/>
      <c r="F41" s="1631"/>
      <c r="G41" s="1631"/>
      <c r="H41" s="1631"/>
      <c r="I41" s="1631"/>
      <c r="J41" s="1631"/>
    </row>
    <row r="42" spans="1:10" ht="15">
      <c r="A42" s="900"/>
      <c r="B42" s="901"/>
      <c r="C42" s="901"/>
      <c r="D42" s="901"/>
      <c r="E42" s="417"/>
      <c r="F42" s="417"/>
      <c r="G42" s="417"/>
      <c r="H42" s="417"/>
      <c r="I42" s="417"/>
      <c r="J42" s="174"/>
    </row>
    <row r="43" spans="1:10" ht="15">
      <c r="A43" s="900"/>
      <c r="B43" s="901"/>
      <c r="C43" s="901"/>
      <c r="D43" s="901"/>
      <c r="E43" s="417"/>
      <c r="F43" s="417"/>
      <c r="G43" s="417"/>
      <c r="H43" s="417"/>
      <c r="I43" s="417"/>
      <c r="J43" s="174"/>
    </row>
  </sheetData>
  <sheetProtection password="CF7A" sheet="1" objects="1" scenarios="1"/>
  <mergeCells count="14"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  <mergeCell ref="D12:J12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4"/>
  <sheetViews>
    <sheetView zoomScalePageLayoutView="0" workbookViewId="0" topLeftCell="A25">
      <selection activeCell="C53" sqref="C53:E53"/>
    </sheetView>
  </sheetViews>
  <sheetFormatPr defaultColWidth="11.421875" defaultRowHeight="12.75"/>
  <cols>
    <col min="1" max="1" width="9.140625" style="60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239" customWidth="1"/>
    <col min="6" max="6" width="3.7109375" style="1239" customWidth="1"/>
    <col min="7" max="16384" width="11.421875" style="1" customWidth="1"/>
  </cols>
  <sheetData>
    <row r="1" ht="12.75"/>
    <row r="2" ht="12.75"/>
    <row r="3" ht="12.75"/>
    <row r="4" spans="1:2" ht="15.75">
      <c r="A4" s="126" t="s">
        <v>457</v>
      </c>
      <c r="B4" s="36"/>
    </row>
    <row r="5" spans="1:2" ht="15.75">
      <c r="A5" s="126" t="s">
        <v>235</v>
      </c>
      <c r="B5" s="36"/>
    </row>
    <row r="6" spans="1:6" ht="13.5" thickBot="1">
      <c r="A6" s="7"/>
      <c r="B6" s="3"/>
      <c r="C6" s="3"/>
      <c r="D6" s="3"/>
      <c r="E6" s="1250"/>
      <c r="F6" s="1250"/>
    </row>
    <row r="7" spans="1:5" ht="12.75">
      <c r="A7" s="88" t="s">
        <v>170</v>
      </c>
      <c r="B7" s="10"/>
      <c r="C7" s="9" t="s">
        <v>171</v>
      </c>
      <c r="D7" s="141" t="s">
        <v>465</v>
      </c>
      <c r="E7" s="1251" t="s">
        <v>172</v>
      </c>
    </row>
    <row r="8" spans="1:5" ht="13.5" thickBot="1">
      <c r="A8" s="57"/>
      <c r="B8" s="8"/>
      <c r="C8" s="61"/>
      <c r="D8" s="61"/>
      <c r="E8" s="1252"/>
    </row>
    <row r="9" spans="1:5" ht="12.75">
      <c r="A9" s="1455" t="s">
        <v>249</v>
      </c>
      <c r="B9" s="1456"/>
      <c r="C9" s="1456"/>
      <c r="D9" s="1456"/>
      <c r="E9" s="1457"/>
    </row>
    <row r="10" spans="1:5" ht="12.75">
      <c r="A10" s="90" t="s">
        <v>250</v>
      </c>
      <c r="B10" s="84" t="s">
        <v>436</v>
      </c>
      <c r="C10" s="125" t="s">
        <v>221</v>
      </c>
      <c r="D10" s="125" t="s">
        <v>221</v>
      </c>
      <c r="E10" s="1253" t="s">
        <v>221</v>
      </c>
    </row>
    <row r="11" spans="1:5" ht="12.75">
      <c r="A11" s="1458" t="s">
        <v>308</v>
      </c>
      <c r="B11" s="1459"/>
      <c r="C11" s="1459"/>
      <c r="D11" s="1459"/>
      <c r="E11" s="1460"/>
    </row>
    <row r="12" spans="1:5" ht="12.75">
      <c r="A12" s="89" t="s">
        <v>64</v>
      </c>
      <c r="B12" s="83" t="s">
        <v>63</v>
      </c>
      <c r="C12" s="125" t="s">
        <v>221</v>
      </c>
      <c r="D12" s="125" t="s">
        <v>221</v>
      </c>
      <c r="E12" s="1253" t="s">
        <v>221</v>
      </c>
    </row>
    <row r="13" spans="1:5" ht="12.75" customHeight="1">
      <c r="A13" s="1226" t="s">
        <v>65</v>
      </c>
      <c r="B13" s="1254" t="s">
        <v>690</v>
      </c>
      <c r="C13" s="1253" t="s">
        <v>221</v>
      </c>
      <c r="D13" s="1239"/>
      <c r="E13" s="1253" t="s">
        <v>221</v>
      </c>
    </row>
    <row r="14" spans="1:5" ht="12.75" customHeight="1">
      <c r="A14" s="1226">
        <v>20.72</v>
      </c>
      <c r="B14" s="1254" t="s">
        <v>691</v>
      </c>
      <c r="C14" s="1253"/>
      <c r="D14" s="1253" t="s">
        <v>221</v>
      </c>
      <c r="E14" s="1253" t="s">
        <v>221</v>
      </c>
    </row>
    <row r="15" spans="1:5" ht="12.75">
      <c r="A15" s="1226">
        <v>20.75</v>
      </c>
      <c r="B15" s="1254" t="s">
        <v>581</v>
      </c>
      <c r="C15" s="1253" t="s">
        <v>221</v>
      </c>
      <c r="D15" s="1253" t="s">
        <v>221</v>
      </c>
      <c r="E15" s="1253" t="s">
        <v>221</v>
      </c>
    </row>
    <row r="16" spans="1:5" ht="12.75">
      <c r="A16" s="1461" t="s">
        <v>309</v>
      </c>
      <c r="B16" s="1462"/>
      <c r="C16" s="1462"/>
      <c r="D16" s="1462"/>
      <c r="E16" s="1463"/>
    </row>
    <row r="17" spans="1:5" ht="12.75">
      <c r="A17" s="90" t="s">
        <v>66</v>
      </c>
      <c r="B17" s="83" t="s">
        <v>459</v>
      </c>
      <c r="C17" s="125" t="s">
        <v>221</v>
      </c>
      <c r="D17" s="125" t="s">
        <v>221</v>
      </c>
      <c r="E17" s="1253" t="s">
        <v>221</v>
      </c>
    </row>
    <row r="18" spans="1:5" ht="12.75">
      <c r="A18" s="90" t="s">
        <v>461</v>
      </c>
      <c r="B18" s="83" t="s">
        <v>460</v>
      </c>
      <c r="C18" s="125" t="s">
        <v>221</v>
      </c>
      <c r="D18" s="125"/>
      <c r="E18" s="1253" t="s">
        <v>221</v>
      </c>
    </row>
    <row r="19" spans="1:5" ht="12.75">
      <c r="A19" s="90" t="s">
        <v>462</v>
      </c>
      <c r="B19" s="83" t="s">
        <v>463</v>
      </c>
      <c r="C19" s="125"/>
      <c r="D19" s="125" t="s">
        <v>221</v>
      </c>
      <c r="E19" s="1253" t="s">
        <v>221</v>
      </c>
    </row>
    <row r="20" spans="1:5" ht="12.75">
      <c r="A20" s="1226" t="s">
        <v>68</v>
      </c>
      <c r="B20" s="1254" t="s">
        <v>620</v>
      </c>
      <c r="C20" s="125" t="s">
        <v>221</v>
      </c>
      <c r="D20" s="125" t="s">
        <v>221</v>
      </c>
      <c r="E20" s="1253" t="s">
        <v>221</v>
      </c>
    </row>
    <row r="21" spans="1:5" ht="12.75">
      <c r="A21" s="89" t="s">
        <v>69</v>
      </c>
      <c r="B21" s="83" t="s">
        <v>45</v>
      </c>
      <c r="C21" s="125" t="s">
        <v>221</v>
      </c>
      <c r="D21" s="125"/>
      <c r="E21" s="1253" t="s">
        <v>221</v>
      </c>
    </row>
    <row r="22" spans="1:5" ht="12.75">
      <c r="A22" s="89" t="s">
        <v>70</v>
      </c>
      <c r="B22" s="83" t="s">
        <v>67</v>
      </c>
      <c r="C22" s="125" t="s">
        <v>221</v>
      </c>
      <c r="D22" s="125"/>
      <c r="E22" s="1253" t="s">
        <v>221</v>
      </c>
    </row>
    <row r="23" spans="1:5" ht="12.75">
      <c r="A23" s="89" t="s">
        <v>71</v>
      </c>
      <c r="B23" s="83" t="s">
        <v>73</v>
      </c>
      <c r="C23" s="125" t="s">
        <v>221</v>
      </c>
      <c r="D23" s="125"/>
      <c r="E23" s="1253" t="s">
        <v>221</v>
      </c>
    </row>
    <row r="24" spans="1:5" ht="12.75">
      <c r="A24" s="89" t="s">
        <v>72</v>
      </c>
      <c r="B24" s="83" t="s">
        <v>458</v>
      </c>
      <c r="C24" s="125"/>
      <c r="D24" s="125" t="s">
        <v>221</v>
      </c>
      <c r="E24" s="1253" t="s">
        <v>221</v>
      </c>
    </row>
    <row r="25" spans="1:5" s="1255" customFormat="1" ht="12.75" customHeight="1">
      <c r="A25" s="1464" t="s">
        <v>692</v>
      </c>
      <c r="B25" s="1465"/>
      <c r="C25" s="1465"/>
      <c r="D25" s="1465"/>
      <c r="E25" s="1466"/>
    </row>
    <row r="26" spans="1:5" ht="12.75">
      <c r="A26" s="89" t="s">
        <v>74</v>
      </c>
      <c r="B26" s="83" t="s">
        <v>310</v>
      </c>
      <c r="C26" s="125" t="s">
        <v>221</v>
      </c>
      <c r="D26" s="125" t="s">
        <v>221</v>
      </c>
      <c r="E26" s="1253" t="s">
        <v>221</v>
      </c>
    </row>
    <row r="27" spans="1:5" ht="12.75">
      <c r="A27" s="89" t="s">
        <v>75</v>
      </c>
      <c r="B27" s="83" t="s">
        <v>79</v>
      </c>
      <c r="C27" s="125" t="s">
        <v>221</v>
      </c>
      <c r="D27" s="125" t="s">
        <v>221</v>
      </c>
      <c r="E27" s="1253" t="s">
        <v>221</v>
      </c>
    </row>
    <row r="28" spans="1:5" ht="12.75">
      <c r="A28" s="89" t="s">
        <v>76</v>
      </c>
      <c r="B28" s="83" t="s">
        <v>380</v>
      </c>
      <c r="C28" s="125" t="s">
        <v>221</v>
      </c>
      <c r="D28" s="125" t="s">
        <v>221</v>
      </c>
      <c r="E28" s="1253" t="s">
        <v>221</v>
      </c>
    </row>
    <row r="29" spans="1:5" ht="12.75">
      <c r="A29" s="89" t="s">
        <v>77</v>
      </c>
      <c r="B29" s="83" t="s">
        <v>80</v>
      </c>
      <c r="C29" s="125" t="s">
        <v>221</v>
      </c>
      <c r="D29" s="125" t="s">
        <v>221</v>
      </c>
      <c r="E29" s="1253" t="s">
        <v>221</v>
      </c>
    </row>
    <row r="30" spans="1:5" ht="12.75">
      <c r="A30" s="89" t="s">
        <v>78</v>
      </c>
      <c r="B30" s="83" t="s">
        <v>311</v>
      </c>
      <c r="C30" s="125" t="s">
        <v>221</v>
      </c>
      <c r="D30" s="125" t="s">
        <v>221</v>
      </c>
      <c r="E30" s="1253" t="s">
        <v>221</v>
      </c>
    </row>
    <row r="31" spans="1:5" ht="12.75">
      <c r="A31" s="1467" t="s">
        <v>661</v>
      </c>
      <c r="B31" s="1468"/>
      <c r="C31" s="1468"/>
      <c r="D31" s="1468"/>
      <c r="E31" s="1469"/>
    </row>
    <row r="32" spans="1:5" ht="12.75">
      <c r="A32" s="1256" t="s">
        <v>606</v>
      </c>
      <c r="B32" s="1254" t="s">
        <v>310</v>
      </c>
      <c r="C32" s="1253" t="s">
        <v>221</v>
      </c>
      <c r="D32" s="1253"/>
      <c r="E32" s="1253" t="s">
        <v>221</v>
      </c>
    </row>
    <row r="33" spans="1:5" ht="12.75">
      <c r="A33" s="1256" t="s">
        <v>607</v>
      </c>
      <c r="B33" s="1254" t="s">
        <v>79</v>
      </c>
      <c r="C33" s="1253" t="s">
        <v>221</v>
      </c>
      <c r="D33" s="1253"/>
      <c r="E33" s="1253" t="s">
        <v>221</v>
      </c>
    </row>
    <row r="34" spans="1:5" ht="12.75">
      <c r="A34" s="1256" t="s">
        <v>608</v>
      </c>
      <c r="B34" s="1254" t="s">
        <v>380</v>
      </c>
      <c r="C34" s="1253" t="s">
        <v>221</v>
      </c>
      <c r="D34" s="1253"/>
      <c r="E34" s="1253" t="s">
        <v>221</v>
      </c>
    </row>
    <row r="35" spans="1:5" ht="12.75">
      <c r="A35" s="1256" t="s">
        <v>609</v>
      </c>
      <c r="B35" s="1254" t="s">
        <v>80</v>
      </c>
      <c r="C35" s="1253" t="s">
        <v>221</v>
      </c>
      <c r="D35" s="1253"/>
      <c r="E35" s="1253" t="s">
        <v>221</v>
      </c>
    </row>
    <row r="36" spans="1:5" ht="12.75">
      <c r="A36" s="1256" t="s">
        <v>610</v>
      </c>
      <c r="B36" s="1254" t="s">
        <v>311</v>
      </c>
      <c r="C36" s="1253" t="s">
        <v>221</v>
      </c>
      <c r="D36" s="1253"/>
      <c r="E36" s="1253" t="s">
        <v>221</v>
      </c>
    </row>
    <row r="37" spans="1:5" ht="12.75">
      <c r="A37" s="1467" t="s">
        <v>611</v>
      </c>
      <c r="B37" s="1468"/>
      <c r="C37" s="1468"/>
      <c r="D37" s="1468"/>
      <c r="E37" s="1469"/>
    </row>
    <row r="38" spans="1:5" ht="12.75">
      <c r="A38" s="1256" t="s">
        <v>614</v>
      </c>
      <c r="B38" s="1254" t="s">
        <v>310</v>
      </c>
      <c r="C38" s="1257"/>
      <c r="D38" s="1253" t="s">
        <v>221</v>
      </c>
      <c r="E38" s="1253" t="s">
        <v>221</v>
      </c>
    </row>
    <row r="39" spans="1:5" ht="12.75">
      <c r="A39" s="1256" t="s">
        <v>615</v>
      </c>
      <c r="B39" s="1258" t="s">
        <v>79</v>
      </c>
      <c r="C39" s="1259"/>
      <c r="D39" s="1253" t="s">
        <v>221</v>
      </c>
      <c r="E39" s="1253" t="s">
        <v>221</v>
      </c>
    </row>
    <row r="40" spans="1:5" ht="12.75">
      <c r="A40" s="1256" t="s">
        <v>616</v>
      </c>
      <c r="B40" s="1258" t="s">
        <v>380</v>
      </c>
      <c r="C40" s="1259"/>
      <c r="D40" s="1253" t="s">
        <v>221</v>
      </c>
      <c r="E40" s="1253" t="s">
        <v>221</v>
      </c>
    </row>
    <row r="41" spans="1:5" ht="12.75">
      <c r="A41" s="1256" t="s">
        <v>617</v>
      </c>
      <c r="B41" s="1258" t="s">
        <v>80</v>
      </c>
      <c r="C41" s="1259"/>
      <c r="D41" s="1253" t="s">
        <v>221</v>
      </c>
      <c r="E41" s="1253" t="s">
        <v>221</v>
      </c>
    </row>
    <row r="42" spans="1:5" ht="12.75">
      <c r="A42" s="1256" t="s">
        <v>618</v>
      </c>
      <c r="B42" s="1254" t="s">
        <v>311</v>
      </c>
      <c r="C42" s="1260"/>
      <c r="D42" s="1253" t="s">
        <v>221</v>
      </c>
      <c r="E42" s="1253" t="s">
        <v>221</v>
      </c>
    </row>
    <row r="43" spans="1:5" ht="12.75">
      <c r="A43" s="1226"/>
      <c r="B43" s="1254"/>
      <c r="C43" s="1253"/>
      <c r="D43" s="1253"/>
      <c r="E43" s="1253"/>
    </row>
    <row r="44" spans="1:5" ht="12.75">
      <c r="A44" s="1256" t="s">
        <v>619</v>
      </c>
      <c r="B44" s="1254" t="s">
        <v>81</v>
      </c>
      <c r="C44" s="1253" t="s">
        <v>221</v>
      </c>
      <c r="D44" s="1253" t="s">
        <v>221</v>
      </c>
      <c r="E44" s="1253" t="s">
        <v>221</v>
      </c>
    </row>
    <row r="45" spans="1:5" s="1255" customFormat="1" ht="25.5">
      <c r="A45" s="1416" t="s">
        <v>697</v>
      </c>
      <c r="B45" s="1417" t="s">
        <v>696</v>
      </c>
      <c r="C45" s="1261"/>
      <c r="D45" s="1261" t="s">
        <v>221</v>
      </c>
      <c r="E45" s="1261" t="s">
        <v>221</v>
      </c>
    </row>
    <row r="46" spans="1:5" ht="12.75">
      <c r="A46" s="1458" t="s">
        <v>302</v>
      </c>
      <c r="B46" s="1459"/>
      <c r="C46" s="1459"/>
      <c r="D46" s="1459"/>
      <c r="E46" s="1460"/>
    </row>
    <row r="47" spans="1:5" ht="12.75">
      <c r="A47" s="89" t="s">
        <v>305</v>
      </c>
      <c r="B47" s="83" t="s">
        <v>303</v>
      </c>
      <c r="C47" s="125" t="s">
        <v>221</v>
      </c>
      <c r="D47" s="125" t="s">
        <v>221</v>
      </c>
      <c r="E47" s="1253" t="s">
        <v>221</v>
      </c>
    </row>
    <row r="48" spans="1:5" ht="12.75">
      <c r="A48" s="89" t="s">
        <v>306</v>
      </c>
      <c r="B48" s="83" t="s">
        <v>304</v>
      </c>
      <c r="C48" s="125" t="s">
        <v>221</v>
      </c>
      <c r="D48" s="125" t="s">
        <v>221</v>
      </c>
      <c r="E48" s="1253" t="s">
        <v>221</v>
      </c>
    </row>
    <row r="49" spans="1:5" ht="12.75">
      <c r="A49" s="89" t="s">
        <v>307</v>
      </c>
      <c r="B49" s="83" t="s">
        <v>698</v>
      </c>
      <c r="C49" s="125" t="s">
        <v>221</v>
      </c>
      <c r="D49" s="125" t="s">
        <v>221</v>
      </c>
      <c r="E49" s="1253" t="s">
        <v>221</v>
      </c>
    </row>
    <row r="50" spans="1:5" ht="12.75">
      <c r="A50" s="89"/>
      <c r="B50" s="83"/>
      <c r="C50" s="125"/>
      <c r="D50" s="125"/>
      <c r="E50" s="1253"/>
    </row>
    <row r="51" spans="1:5" ht="12.75">
      <c r="A51" s="89"/>
      <c r="B51" s="83"/>
      <c r="C51" s="125"/>
      <c r="D51" s="125"/>
      <c r="E51" s="1253"/>
    </row>
    <row r="52" spans="1:5" ht="12.75">
      <c r="A52" s="1262"/>
      <c r="B52" s="83"/>
      <c r="C52" s="125"/>
      <c r="D52" s="1263"/>
      <c r="E52" s="1253"/>
    </row>
    <row r="53" spans="1:5" ht="12.75">
      <c r="A53" s="50" t="s">
        <v>456</v>
      </c>
      <c r="B53" s="50"/>
      <c r="C53" s="1470" t="s">
        <v>693</v>
      </c>
      <c r="D53" s="1471"/>
      <c r="E53" s="1471"/>
    </row>
    <row r="54" spans="1:5" ht="12.75">
      <c r="A54" s="6" t="s">
        <v>223</v>
      </c>
      <c r="B54" s="6"/>
      <c r="C54" s="1435" t="s">
        <v>246</v>
      </c>
      <c r="D54" s="1435"/>
      <c r="E54" s="1435"/>
    </row>
  </sheetData>
  <sheetProtection password="CF7A" sheet="1" objects="1" scenarios="1"/>
  <mergeCells count="9">
    <mergeCell ref="C54:E54"/>
    <mergeCell ref="A9:E9"/>
    <mergeCell ref="A11:E11"/>
    <mergeCell ref="A16:E16"/>
    <mergeCell ref="A25:E25"/>
    <mergeCell ref="A46:E46"/>
    <mergeCell ref="A31:E31"/>
    <mergeCell ref="A37:E37"/>
    <mergeCell ref="C53:E53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8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84"/>
  <sheetViews>
    <sheetView zoomScalePageLayoutView="0" workbookViewId="0" topLeftCell="C1">
      <selection activeCell="A83" sqref="A83:I84"/>
    </sheetView>
  </sheetViews>
  <sheetFormatPr defaultColWidth="9.140625" defaultRowHeight="12.75"/>
  <cols>
    <col min="1" max="1" width="25.8515625" style="150" customWidth="1"/>
    <col min="2" max="2" width="18.57421875" style="150" customWidth="1"/>
    <col min="3" max="3" width="38.00390625" style="150" customWidth="1"/>
    <col min="4" max="4" width="6.421875" style="150" customWidth="1"/>
    <col min="5" max="8" width="12.7109375" style="150" customWidth="1"/>
    <col min="9" max="9" width="11.28125" style="150" customWidth="1"/>
    <col min="10" max="16384" width="9.140625" style="150" customWidth="1"/>
  </cols>
  <sheetData>
    <row r="4" spans="1:9" ht="15">
      <c r="A4" s="149"/>
      <c r="D4" s="280"/>
      <c r="E4" s="280"/>
      <c r="F4" s="280"/>
      <c r="G4" s="280"/>
      <c r="H4" s="280"/>
      <c r="I4" s="281"/>
    </row>
    <row r="5" spans="1:8" ht="15">
      <c r="A5" s="353" t="s">
        <v>457</v>
      </c>
      <c r="B5" s="650"/>
      <c r="D5" s="151"/>
      <c r="E5" s="151"/>
      <c r="F5" s="151"/>
      <c r="G5" s="151"/>
      <c r="H5" s="151"/>
    </row>
    <row r="6" spans="1:8" ht="15.75">
      <c r="A6" s="354" t="s">
        <v>390</v>
      </c>
      <c r="B6" s="652"/>
      <c r="C6" s="969"/>
      <c r="D6" s="612"/>
      <c r="E6" s="612"/>
      <c r="F6" s="612"/>
      <c r="G6" s="164"/>
      <c r="H6" s="943"/>
    </row>
    <row r="7" spans="1:8" ht="16.5" thickBot="1">
      <c r="A7" s="533" t="s">
        <v>643</v>
      </c>
      <c r="B7" s="379"/>
      <c r="C7" s="356"/>
      <c r="D7" s="151"/>
      <c r="E7" s="151"/>
      <c r="F7" s="151"/>
      <c r="G7" s="151"/>
      <c r="H7" s="151"/>
    </row>
    <row r="8" spans="1:9" ht="13.5" thickTop="1">
      <c r="A8" s="158"/>
      <c r="B8" s="160"/>
      <c r="C8" s="161"/>
      <c r="D8" s="160"/>
      <c r="E8" s="160"/>
      <c r="F8" s="160"/>
      <c r="G8" s="160"/>
      <c r="H8" s="160"/>
      <c r="I8" s="161"/>
    </row>
    <row r="9" spans="1:9" ht="15.75" thickBot="1">
      <c r="A9" s="319" t="s">
        <v>455</v>
      </c>
      <c r="B9" s="174"/>
      <c r="C9" s="164"/>
      <c r="D9" s="1482" t="str">
        <f>'Cover '!G5</f>
        <v>(enter name)</v>
      </c>
      <c r="E9" s="1482"/>
      <c r="F9" s="1482"/>
      <c r="G9" s="1482"/>
      <c r="H9" s="1482"/>
      <c r="I9" s="1482"/>
    </row>
    <row r="10" spans="1:9" ht="15">
      <c r="A10" s="163"/>
      <c r="B10" s="174"/>
      <c r="C10" s="164"/>
      <c r="D10" s="167"/>
      <c r="E10" s="167"/>
      <c r="F10" s="167"/>
      <c r="G10" s="167"/>
      <c r="H10" s="167"/>
      <c r="I10" s="178"/>
    </row>
    <row r="11" spans="1:9" ht="15.75" thickBot="1">
      <c r="A11" s="163" t="s">
        <v>217</v>
      </c>
      <c r="B11" s="174"/>
      <c r="C11" s="164"/>
      <c r="D11" s="1482" t="str">
        <f>'Cover '!G7</f>
        <v>(enter period)</v>
      </c>
      <c r="E11" s="1482"/>
      <c r="F11" s="1482"/>
      <c r="G11" s="1482"/>
      <c r="H11" s="1482"/>
      <c r="I11" s="1482"/>
    </row>
    <row r="12" spans="1:9" ht="12.75">
      <c r="A12" s="165"/>
      <c r="B12" s="174"/>
      <c r="C12" s="164"/>
      <c r="D12" s="166"/>
      <c r="E12" s="166"/>
      <c r="F12" s="166"/>
      <c r="G12" s="166"/>
      <c r="H12" s="166"/>
      <c r="I12" s="166"/>
    </row>
    <row r="13" spans="1:9" ht="15.75" thickBot="1">
      <c r="A13" s="319" t="s">
        <v>267</v>
      </c>
      <c r="B13" s="174"/>
      <c r="C13" s="164"/>
      <c r="D13" s="1572" t="s">
        <v>644</v>
      </c>
      <c r="E13" s="1572"/>
      <c r="F13" s="1572"/>
      <c r="G13" s="1572"/>
      <c r="H13" s="1572"/>
      <c r="I13" s="1572"/>
    </row>
    <row r="14" spans="1:9" ht="16.5" customHeight="1" thickBot="1">
      <c r="A14" s="169"/>
      <c r="B14" s="171"/>
      <c r="C14" s="172"/>
      <c r="D14" s="292"/>
      <c r="E14" s="292"/>
      <c r="F14" s="292"/>
      <c r="G14" s="292"/>
      <c r="H14" s="292"/>
      <c r="I14" s="292"/>
    </row>
    <row r="15" spans="1:9" ht="16.5" customHeight="1" thickTop="1">
      <c r="A15" s="164"/>
      <c r="B15" s="174"/>
      <c r="C15" s="175"/>
      <c r="D15" s="175"/>
      <c r="E15" s="175"/>
      <c r="F15" s="175"/>
      <c r="G15" s="175"/>
      <c r="H15" s="175"/>
      <c r="I15" s="175"/>
    </row>
    <row r="16" spans="4:8" ht="17.25" customHeight="1" thickBot="1">
      <c r="D16" s="280"/>
      <c r="E16" s="280"/>
      <c r="F16" s="280"/>
      <c r="G16" s="280"/>
      <c r="H16" s="280"/>
    </row>
    <row r="17" spans="1:9" ht="60">
      <c r="A17" s="1600" t="s">
        <v>380</v>
      </c>
      <c r="B17" s="1601"/>
      <c r="C17" s="944"/>
      <c r="D17" s="945"/>
      <c r="E17" s="1604" t="s">
        <v>444</v>
      </c>
      <c r="F17" s="1576" t="s">
        <v>417</v>
      </c>
      <c r="G17" s="1576" t="s">
        <v>371</v>
      </c>
      <c r="H17" s="971" t="s">
        <v>416</v>
      </c>
      <c r="I17" s="391" t="s">
        <v>445</v>
      </c>
    </row>
    <row r="18" spans="1:9" ht="24">
      <c r="A18" s="560"/>
      <c r="B18" s="946"/>
      <c r="C18" s="946"/>
      <c r="D18" s="947"/>
      <c r="E18" s="1605"/>
      <c r="F18" s="1577"/>
      <c r="G18" s="1577"/>
      <c r="H18" s="972" t="s">
        <v>374</v>
      </c>
      <c r="I18" s="973" t="s">
        <v>116</v>
      </c>
    </row>
    <row r="19" spans="1:9" ht="15.75" thickBot="1">
      <c r="A19" s="948"/>
      <c r="B19" s="949"/>
      <c r="C19" s="946"/>
      <c r="D19" s="950"/>
      <c r="E19" s="868">
        <v>1</v>
      </c>
      <c r="F19" s="974">
        <v>2</v>
      </c>
      <c r="G19" s="974">
        <v>3</v>
      </c>
      <c r="H19" s="974">
        <v>4</v>
      </c>
      <c r="I19" s="975">
        <v>6</v>
      </c>
    </row>
    <row r="20" spans="1:9" ht="15">
      <c r="A20" s="1637" t="s">
        <v>12</v>
      </c>
      <c r="B20" s="1638"/>
      <c r="C20" s="944"/>
      <c r="D20" s="1043">
        <v>60</v>
      </c>
      <c r="E20" s="1031"/>
      <c r="F20" s="1032"/>
      <c r="G20" s="1050">
        <f aca="true" t="shared" si="0" ref="G20:G36">E20-F20</f>
        <v>0</v>
      </c>
      <c r="H20" s="1032"/>
      <c r="I20" s="985">
        <f aca="true" t="shared" si="1" ref="I20:I36">G21-H21</f>
        <v>0</v>
      </c>
    </row>
    <row r="21" spans="1:9" ht="15">
      <c r="A21" s="1632" t="s">
        <v>394</v>
      </c>
      <c r="B21" s="925" t="s">
        <v>21</v>
      </c>
      <c r="C21" s="926"/>
      <c r="D21" s="791">
        <v>61</v>
      </c>
      <c r="E21" s="1033"/>
      <c r="F21" s="1034"/>
      <c r="G21" s="983">
        <f t="shared" si="0"/>
        <v>0</v>
      </c>
      <c r="H21" s="1034"/>
      <c r="I21" s="985">
        <f t="shared" si="1"/>
        <v>0</v>
      </c>
    </row>
    <row r="22" spans="1:9" ht="15">
      <c r="A22" s="1633"/>
      <c r="B22" s="925" t="s">
        <v>234</v>
      </c>
      <c r="C22" s="924"/>
      <c r="D22" s="791">
        <v>62</v>
      </c>
      <c r="E22" s="1033"/>
      <c r="F22" s="1034"/>
      <c r="G22" s="983">
        <f t="shared" si="0"/>
        <v>0</v>
      </c>
      <c r="H22" s="1034"/>
      <c r="I22" s="985">
        <f t="shared" si="1"/>
        <v>0</v>
      </c>
    </row>
    <row r="23" spans="1:9" ht="15">
      <c r="A23" s="1633"/>
      <c r="B23" s="925" t="s">
        <v>22</v>
      </c>
      <c r="C23" s="924"/>
      <c r="D23" s="791">
        <v>63</v>
      </c>
      <c r="E23" s="1033"/>
      <c r="F23" s="1034"/>
      <c r="G23" s="983">
        <f t="shared" si="0"/>
        <v>0</v>
      </c>
      <c r="H23" s="1034"/>
      <c r="I23" s="985">
        <f t="shared" si="1"/>
        <v>0</v>
      </c>
    </row>
    <row r="24" spans="1:9" ht="15">
      <c r="A24" s="1634"/>
      <c r="B24" s="1026" t="s">
        <v>15</v>
      </c>
      <c r="C24" s="890"/>
      <c r="D24" s="791">
        <v>64</v>
      </c>
      <c r="E24" s="1033"/>
      <c r="F24" s="1034"/>
      <c r="G24" s="983">
        <f t="shared" si="0"/>
        <v>0</v>
      </c>
      <c r="H24" s="1034"/>
      <c r="I24" s="985">
        <f t="shared" si="1"/>
        <v>0</v>
      </c>
    </row>
    <row r="25" spans="1:9" s="218" customFormat="1" ht="24" thickBot="1">
      <c r="A25" s="1044" t="s">
        <v>146</v>
      </c>
      <c r="B25" s="1035"/>
      <c r="C25" s="1036"/>
      <c r="D25" s="789">
        <v>65</v>
      </c>
      <c r="E25" s="1045">
        <f>SUM(E21:E24)</f>
        <v>0</v>
      </c>
      <c r="F25" s="1045">
        <f>SUM(F21:F24)</f>
        <v>0</v>
      </c>
      <c r="G25" s="1052">
        <f t="shared" si="0"/>
        <v>0</v>
      </c>
      <c r="H25" s="984">
        <f>SUM(H21:H24)</f>
        <v>0</v>
      </c>
      <c r="I25" s="1053">
        <f t="shared" si="1"/>
        <v>0</v>
      </c>
    </row>
    <row r="26" spans="1:9" ht="22.5" customHeight="1">
      <c r="A26" s="1639" t="s">
        <v>393</v>
      </c>
      <c r="B26" s="925" t="s">
        <v>24</v>
      </c>
      <c r="C26" s="1037"/>
      <c r="D26" s="397">
        <v>71</v>
      </c>
      <c r="E26" s="1038"/>
      <c r="F26" s="1038"/>
      <c r="G26" s="1050">
        <f t="shared" si="0"/>
        <v>0</v>
      </c>
      <c r="H26" s="1038"/>
      <c r="I26" s="985">
        <f t="shared" si="1"/>
        <v>0</v>
      </c>
    </row>
    <row r="27" spans="1:9" ht="15">
      <c r="A27" s="1640"/>
      <c r="B27" s="925" t="s">
        <v>147</v>
      </c>
      <c r="C27" s="890"/>
      <c r="D27" s="398">
        <v>72</v>
      </c>
      <c r="E27" s="952"/>
      <c r="F27" s="952"/>
      <c r="G27" s="983">
        <f t="shared" si="0"/>
        <v>0</v>
      </c>
      <c r="H27" s="952"/>
      <c r="I27" s="985">
        <f t="shared" si="1"/>
        <v>0</v>
      </c>
    </row>
    <row r="28" spans="1:9" ht="15">
      <c r="A28" s="1046" t="s">
        <v>395</v>
      </c>
      <c r="B28" s="992"/>
      <c r="C28" s="890"/>
      <c r="D28" s="398">
        <v>73</v>
      </c>
      <c r="E28" s="952"/>
      <c r="F28" s="952"/>
      <c r="G28" s="983">
        <f t="shared" si="0"/>
        <v>0</v>
      </c>
      <c r="H28" s="952"/>
      <c r="I28" s="985">
        <f t="shared" si="1"/>
        <v>0</v>
      </c>
    </row>
    <row r="29" spans="1:9" ht="22.5" customHeight="1">
      <c r="A29" s="1639" t="s">
        <v>396</v>
      </c>
      <c r="B29" s="1584" t="s">
        <v>190</v>
      </c>
      <c r="C29" s="1636"/>
      <c r="D29" s="398">
        <v>74</v>
      </c>
      <c r="E29" s="952"/>
      <c r="F29" s="952"/>
      <c r="G29" s="983">
        <f t="shared" si="0"/>
        <v>0</v>
      </c>
      <c r="H29" s="952"/>
      <c r="I29" s="985">
        <f t="shared" si="1"/>
        <v>0</v>
      </c>
    </row>
    <row r="30" spans="1:9" ht="21.75" customHeight="1">
      <c r="A30" s="1640"/>
      <c r="B30" s="1584" t="s">
        <v>191</v>
      </c>
      <c r="C30" s="1635"/>
      <c r="D30" s="398">
        <v>75</v>
      </c>
      <c r="E30" s="952"/>
      <c r="F30" s="952"/>
      <c r="G30" s="983">
        <f t="shared" si="0"/>
        <v>0</v>
      </c>
      <c r="H30" s="952"/>
      <c r="I30" s="985">
        <f t="shared" si="1"/>
        <v>0</v>
      </c>
    </row>
    <row r="31" spans="1:9" s="218" customFormat="1" ht="15">
      <c r="A31" s="1644" t="s">
        <v>222</v>
      </c>
      <c r="B31" s="1645"/>
      <c r="C31" s="1040"/>
      <c r="D31" s="398">
        <v>76</v>
      </c>
      <c r="E31" s="1047">
        <f>SUM(E26:E30)</f>
        <v>0</v>
      </c>
      <c r="F31" s="1047">
        <f>SUM(F26:F30)</f>
        <v>0</v>
      </c>
      <c r="G31" s="1051">
        <f t="shared" si="0"/>
        <v>0</v>
      </c>
      <c r="H31" s="1047">
        <f>SUM(H26:H30)</f>
        <v>0</v>
      </c>
      <c r="I31" s="986">
        <f t="shared" si="1"/>
        <v>0</v>
      </c>
    </row>
    <row r="32" spans="1:9" ht="22.5">
      <c r="A32" s="951"/>
      <c r="B32" s="977" t="s">
        <v>25</v>
      </c>
      <c r="C32" s="859" t="s">
        <v>26</v>
      </c>
      <c r="D32" s="398">
        <v>77</v>
      </c>
      <c r="E32" s="952"/>
      <c r="F32" s="952"/>
      <c r="G32" s="983">
        <f t="shared" si="0"/>
        <v>0</v>
      </c>
      <c r="H32" s="952"/>
      <c r="I32" s="985">
        <f t="shared" si="1"/>
        <v>0</v>
      </c>
    </row>
    <row r="33" spans="1:9" ht="22.5">
      <c r="A33" s="976" t="s">
        <v>161</v>
      </c>
      <c r="B33" s="978" t="s">
        <v>358</v>
      </c>
      <c r="C33" s="859" t="s">
        <v>27</v>
      </c>
      <c r="D33" s="398">
        <v>78</v>
      </c>
      <c r="E33" s="952"/>
      <c r="F33" s="952"/>
      <c r="G33" s="983">
        <f t="shared" si="0"/>
        <v>0</v>
      </c>
      <c r="H33" s="952"/>
      <c r="I33" s="985">
        <f t="shared" si="1"/>
        <v>0</v>
      </c>
    </row>
    <row r="34" spans="1:9" ht="22.5">
      <c r="A34" s="852"/>
      <c r="B34" s="1048" t="s">
        <v>15</v>
      </c>
      <c r="C34" s="859" t="s">
        <v>26</v>
      </c>
      <c r="D34" s="398">
        <v>79</v>
      </c>
      <c r="E34" s="952"/>
      <c r="F34" s="952"/>
      <c r="G34" s="983">
        <f t="shared" si="0"/>
        <v>0</v>
      </c>
      <c r="H34" s="952"/>
      <c r="I34" s="985">
        <f t="shared" si="1"/>
        <v>0</v>
      </c>
    </row>
    <row r="35" spans="1:9" ht="22.5">
      <c r="A35" s="854"/>
      <c r="B35" s="979"/>
      <c r="C35" s="859" t="s">
        <v>27</v>
      </c>
      <c r="D35" s="398">
        <v>80</v>
      </c>
      <c r="E35" s="952"/>
      <c r="F35" s="952"/>
      <c r="G35" s="983">
        <f t="shared" si="0"/>
        <v>0</v>
      </c>
      <c r="H35" s="952"/>
      <c r="I35" s="985">
        <f t="shared" si="1"/>
        <v>0</v>
      </c>
    </row>
    <row r="36" spans="1:9" s="218" customFormat="1" ht="15.75" thickBot="1">
      <c r="A36" s="980" t="s">
        <v>379</v>
      </c>
      <c r="B36" s="1049"/>
      <c r="C36" s="955"/>
      <c r="D36" s="981">
        <v>81</v>
      </c>
      <c r="E36" s="982">
        <f>SUM(E32:E35)</f>
        <v>0</v>
      </c>
      <c r="F36" s="982">
        <f>SUM(F32:F35)</f>
        <v>0</v>
      </c>
      <c r="G36" s="984">
        <f t="shared" si="0"/>
        <v>0</v>
      </c>
      <c r="H36" s="982">
        <f>SUM(H32:H35)</f>
        <v>0</v>
      </c>
      <c r="I36" s="986">
        <f t="shared" si="1"/>
        <v>0</v>
      </c>
    </row>
    <row r="37" spans="1:9" ht="15">
      <c r="A37" s="956"/>
      <c r="B37" s="957"/>
      <c r="C37" s="958"/>
      <c r="D37" s="959"/>
      <c r="E37" s="959"/>
      <c r="F37" s="959"/>
      <c r="G37" s="960"/>
      <c r="H37" s="959"/>
      <c r="I37" s="961"/>
    </row>
    <row r="38" spans="1:9" ht="12.75">
      <c r="A38" s="1316" t="s">
        <v>466</v>
      </c>
      <c r="B38" s="1375"/>
      <c r="C38" s="1506" t="s">
        <v>576</v>
      </c>
      <c r="D38" s="1506"/>
      <c r="E38" s="1506"/>
      <c r="F38" s="1506"/>
      <c r="G38" s="1506"/>
      <c r="H38" s="1506"/>
      <c r="I38" s="1506"/>
    </row>
    <row r="39" spans="1:9" ht="12.75">
      <c r="A39" s="1318" t="s">
        <v>648</v>
      </c>
      <c r="B39" s="1376"/>
      <c r="C39" s="1631" t="s">
        <v>647</v>
      </c>
      <c r="D39" s="1631"/>
      <c r="E39" s="1631"/>
      <c r="F39" s="1631"/>
      <c r="G39" s="1631"/>
      <c r="H39" s="1631"/>
      <c r="I39" s="1631"/>
    </row>
    <row r="40" spans="1:9" ht="12.75">
      <c r="A40" s="251"/>
      <c r="B40" s="252"/>
      <c r="C40" s="253"/>
      <c r="D40" s="253"/>
      <c r="E40" s="253"/>
      <c r="F40" s="253"/>
      <c r="G40" s="253"/>
      <c r="H40" s="253"/>
      <c r="I40" s="253"/>
    </row>
    <row r="41" spans="1:9" ht="12.75">
      <c r="A41" s="251"/>
      <c r="B41" s="252"/>
      <c r="C41" s="253"/>
      <c r="D41" s="253"/>
      <c r="E41" s="253"/>
      <c r="F41" s="253"/>
      <c r="G41" s="253"/>
      <c r="H41" s="253"/>
      <c r="I41" s="253"/>
    </row>
    <row r="42" spans="1:9" ht="12.75">
      <c r="A42" s="251"/>
      <c r="B42" s="252"/>
      <c r="C42" s="253"/>
      <c r="D42" s="253"/>
      <c r="E42" s="253"/>
      <c r="F42" s="253"/>
      <c r="G42" s="253"/>
      <c r="H42" s="253"/>
      <c r="I42" s="253"/>
    </row>
    <row r="43" spans="1:9" ht="12.75">
      <c r="A43" s="251"/>
      <c r="B43" s="252"/>
      <c r="C43" s="253"/>
      <c r="D43" s="253"/>
      <c r="E43" s="253"/>
      <c r="F43" s="253"/>
      <c r="G43" s="253"/>
      <c r="H43" s="253"/>
      <c r="I43" s="253"/>
    </row>
    <row r="44" spans="1:9" ht="12.75">
      <c r="A44" s="251"/>
      <c r="B44" s="252"/>
      <c r="C44" s="253"/>
      <c r="D44" s="253"/>
      <c r="E44" s="253"/>
      <c r="F44" s="253"/>
      <c r="G44" s="253"/>
      <c r="H44" s="253"/>
      <c r="I44" s="253"/>
    </row>
    <row r="45" spans="1:8" ht="15">
      <c r="A45" s="353" t="s">
        <v>457</v>
      </c>
      <c r="B45" s="650"/>
      <c r="D45" s="151"/>
      <c r="E45" s="151"/>
      <c r="F45" s="151"/>
      <c r="G45" s="151"/>
      <c r="H45" s="151"/>
    </row>
    <row r="46" spans="1:8" ht="15.75">
      <c r="A46" s="354" t="s">
        <v>390</v>
      </c>
      <c r="B46" s="652"/>
      <c r="C46" s="356"/>
      <c r="D46" s="612"/>
      <c r="E46" s="164"/>
      <c r="F46" s="164"/>
      <c r="G46" s="164"/>
      <c r="H46" s="943"/>
    </row>
    <row r="47" spans="1:8" ht="16.5" thickBot="1">
      <c r="A47" s="533" t="s">
        <v>643</v>
      </c>
      <c r="B47" s="379"/>
      <c r="C47" s="356"/>
      <c r="D47" s="151"/>
      <c r="E47" s="151"/>
      <c r="F47" s="151"/>
      <c r="G47" s="151"/>
      <c r="H47" s="151"/>
    </row>
    <row r="48" spans="1:9" ht="13.5" thickTop="1">
      <c r="A48" s="158"/>
      <c r="B48" s="160"/>
      <c r="C48" s="161"/>
      <c r="D48" s="160"/>
      <c r="E48" s="160"/>
      <c r="F48" s="160"/>
      <c r="G48" s="160"/>
      <c r="H48" s="160"/>
      <c r="I48" s="161"/>
    </row>
    <row r="49" spans="1:9" ht="15.75" thickBot="1">
      <c r="A49" s="319" t="s">
        <v>455</v>
      </c>
      <c r="B49" s="174"/>
      <c r="C49" s="164"/>
      <c r="D49" s="1482" t="str">
        <f>'Cover '!G5</f>
        <v>(enter name)</v>
      </c>
      <c r="E49" s="1482"/>
      <c r="F49" s="1482"/>
      <c r="G49" s="1482"/>
      <c r="H49" s="1482"/>
      <c r="I49" s="1482"/>
    </row>
    <row r="50" spans="1:9" ht="15">
      <c r="A50" s="163"/>
      <c r="B50" s="174"/>
      <c r="C50" s="164"/>
      <c r="D50" s="167"/>
      <c r="E50" s="167"/>
      <c r="F50" s="167"/>
      <c r="G50" s="167"/>
      <c r="H50" s="167"/>
      <c r="I50" s="178"/>
    </row>
    <row r="51" spans="1:9" ht="15.75" thickBot="1">
      <c r="A51" s="163" t="s">
        <v>215</v>
      </c>
      <c r="B51" s="174"/>
      <c r="C51" s="164"/>
      <c r="D51" s="1482" t="str">
        <f>'Cover '!G7</f>
        <v>(enter period)</v>
      </c>
      <c r="E51" s="1482"/>
      <c r="F51" s="1482"/>
      <c r="G51" s="1482"/>
      <c r="H51" s="1482"/>
      <c r="I51" s="1482"/>
    </row>
    <row r="52" spans="1:9" ht="12.75">
      <c r="A52" s="165"/>
      <c r="B52" s="174"/>
      <c r="C52" s="164"/>
      <c r="D52" s="166"/>
      <c r="E52" s="166"/>
      <c r="F52" s="166"/>
      <c r="G52" s="166"/>
      <c r="H52" s="166"/>
      <c r="I52" s="166"/>
    </row>
    <row r="53" spans="1:5" ht="15.75" thickBot="1">
      <c r="A53" s="319" t="s">
        <v>132</v>
      </c>
      <c r="B53" s="174"/>
      <c r="C53" s="164"/>
      <c r="D53" s="1317" t="s">
        <v>644</v>
      </c>
      <c r="E53" s="1317"/>
    </row>
    <row r="54" spans="1:9" ht="13.5" thickBot="1">
      <c r="A54" s="169"/>
      <c r="B54" s="171"/>
      <c r="C54" s="172"/>
      <c r="D54" s="292"/>
      <c r="E54" s="292"/>
      <c r="F54" s="292"/>
      <c r="G54" s="292"/>
      <c r="H54" s="292"/>
      <c r="I54" s="292"/>
    </row>
    <row r="55" spans="2:9" ht="13.5" thickTop="1">
      <c r="B55" s="252"/>
      <c r="C55" s="253"/>
      <c r="D55" s="253"/>
      <c r="E55" s="253"/>
      <c r="F55" s="253"/>
      <c r="G55" s="253"/>
      <c r="H55" s="253"/>
      <c r="I55" s="253"/>
    </row>
    <row r="56" spans="1:9" ht="15">
      <c r="A56" s="962"/>
      <c r="B56" s="252"/>
      <c r="C56" s="253"/>
      <c r="D56" s="253"/>
      <c r="E56" s="253"/>
      <c r="F56" s="253"/>
      <c r="G56" s="253"/>
      <c r="H56" s="253"/>
      <c r="I56" s="253"/>
    </row>
    <row r="57" spans="1:9" ht="15">
      <c r="A57" s="962"/>
      <c r="B57" s="252"/>
      <c r="C57" s="253"/>
      <c r="D57" s="253"/>
      <c r="E57" s="253"/>
      <c r="F57" s="253"/>
      <c r="G57" s="253"/>
      <c r="H57" s="253"/>
      <c r="I57" s="253"/>
    </row>
    <row r="58" spans="1:9" ht="15.75" thickBot="1">
      <c r="A58" s="962"/>
      <c r="B58" s="252"/>
      <c r="C58" s="253"/>
      <c r="D58" s="253"/>
      <c r="E58" s="253"/>
      <c r="F58" s="253"/>
      <c r="G58" s="488"/>
      <c r="H58" s="488" t="s">
        <v>224</v>
      </c>
      <c r="I58" s="253"/>
    </row>
    <row r="59" spans="1:9" ht="60">
      <c r="A59" s="987" t="s">
        <v>23</v>
      </c>
      <c r="B59" s="963"/>
      <c r="C59" s="964"/>
      <c r="D59" s="964"/>
      <c r="E59" s="1576" t="s">
        <v>444</v>
      </c>
      <c r="F59" s="1576" t="s">
        <v>417</v>
      </c>
      <c r="G59" s="1576" t="s">
        <v>371</v>
      </c>
      <c r="H59" s="869" t="s">
        <v>416</v>
      </c>
      <c r="I59" s="988" t="s">
        <v>445</v>
      </c>
    </row>
    <row r="60" spans="1:9" ht="24">
      <c r="A60" s="965"/>
      <c r="B60" s="252"/>
      <c r="C60" s="253"/>
      <c r="D60" s="253"/>
      <c r="E60" s="1577"/>
      <c r="F60" s="1577"/>
      <c r="G60" s="1577"/>
      <c r="H60" s="972" t="s">
        <v>374</v>
      </c>
      <c r="I60" s="989" t="s">
        <v>116</v>
      </c>
    </row>
    <row r="61" spans="1:9" ht="15.75" thickBot="1">
      <c r="A61" s="966"/>
      <c r="B61" s="967"/>
      <c r="C61" s="968"/>
      <c r="D61" s="968"/>
      <c r="E61" s="990">
        <v>1</v>
      </c>
      <c r="F61" s="990">
        <v>2</v>
      </c>
      <c r="G61" s="990">
        <v>3</v>
      </c>
      <c r="H61" s="990">
        <v>4</v>
      </c>
      <c r="I61" s="991">
        <v>6</v>
      </c>
    </row>
    <row r="62" spans="1:9" ht="15">
      <c r="A62" s="274" t="s">
        <v>400</v>
      </c>
      <c r="B62" s="992"/>
      <c r="C62" s="924"/>
      <c r="D62" s="398">
        <v>82</v>
      </c>
      <c r="E62" s="887"/>
      <c r="F62" s="887"/>
      <c r="G62" s="1005">
        <f aca="true" t="shared" si="2" ref="G62:G72">E62-F62</f>
        <v>0</v>
      </c>
      <c r="H62" s="887"/>
      <c r="I62" s="1001">
        <f aca="true" t="shared" si="3" ref="I62:I72">G62-H62</f>
        <v>0</v>
      </c>
    </row>
    <row r="63" spans="1:9" ht="21.75" customHeight="1">
      <c r="A63" s="1590" t="s">
        <v>397</v>
      </c>
      <c r="B63" s="1584" t="s">
        <v>322</v>
      </c>
      <c r="C63" s="1586"/>
      <c r="D63" s="398">
        <v>83</v>
      </c>
      <c r="E63" s="887"/>
      <c r="F63" s="887"/>
      <c r="G63" s="1002">
        <f t="shared" si="2"/>
        <v>0</v>
      </c>
      <c r="H63" s="935"/>
      <c r="I63" s="1001">
        <f t="shared" si="3"/>
        <v>0</v>
      </c>
    </row>
    <row r="64" spans="1:9" ht="15" customHeight="1">
      <c r="A64" s="1591"/>
      <c r="B64" s="1592" t="s">
        <v>398</v>
      </c>
      <c r="C64" s="1593"/>
      <c r="D64" s="398">
        <v>84</v>
      </c>
      <c r="E64" s="887"/>
      <c r="F64" s="887"/>
      <c r="G64" s="1002">
        <f t="shared" si="2"/>
        <v>0</v>
      </c>
      <c r="H64" s="935"/>
      <c r="I64" s="1001">
        <f t="shared" si="3"/>
        <v>0</v>
      </c>
    </row>
    <row r="65" spans="1:9" s="218" customFormat="1" ht="15">
      <c r="A65" s="980" t="s">
        <v>177</v>
      </c>
      <c r="B65" s="993"/>
      <c r="C65" s="1036"/>
      <c r="D65" s="398">
        <v>85</v>
      </c>
      <c r="E65" s="998">
        <f>SUM(E63:E64)</f>
        <v>0</v>
      </c>
      <c r="F65" s="998">
        <f>SUM(F63:F64)</f>
        <v>0</v>
      </c>
      <c r="G65" s="1003">
        <f t="shared" si="2"/>
        <v>0</v>
      </c>
      <c r="H65" s="998">
        <f>SUM(H63:H64)</f>
        <v>0</v>
      </c>
      <c r="I65" s="1004">
        <f t="shared" si="3"/>
        <v>0</v>
      </c>
    </row>
    <row r="66" spans="1:9" ht="15">
      <c r="A66" s="951"/>
      <c r="B66" s="925" t="s">
        <v>29</v>
      </c>
      <c r="C66" s="890"/>
      <c r="D66" s="398">
        <v>86</v>
      </c>
      <c r="E66" s="887"/>
      <c r="F66" s="887"/>
      <c r="G66" s="1002">
        <f t="shared" si="2"/>
        <v>0</v>
      </c>
      <c r="H66" s="887"/>
      <c r="I66" s="1001">
        <f t="shared" si="3"/>
        <v>0</v>
      </c>
    </row>
    <row r="67" spans="1:9" ht="15">
      <c r="A67" s="996" t="s">
        <v>30</v>
      </c>
      <c r="B67" s="1592" t="s">
        <v>399</v>
      </c>
      <c r="C67" s="1593"/>
      <c r="D67" s="398">
        <v>87</v>
      </c>
      <c r="E67" s="887"/>
      <c r="F67" s="887"/>
      <c r="G67" s="1002">
        <f t="shared" si="2"/>
        <v>0</v>
      </c>
      <c r="H67" s="887"/>
      <c r="I67" s="1001">
        <f t="shared" si="3"/>
        <v>0</v>
      </c>
    </row>
    <row r="68" spans="1:9" ht="15">
      <c r="A68" s="854"/>
      <c r="B68" s="925" t="s">
        <v>31</v>
      </c>
      <c r="C68" s="924"/>
      <c r="D68" s="398">
        <v>88</v>
      </c>
      <c r="E68" s="887"/>
      <c r="F68" s="887"/>
      <c r="G68" s="1002">
        <f t="shared" si="2"/>
        <v>0</v>
      </c>
      <c r="H68" s="887"/>
      <c r="I68" s="1001">
        <f t="shared" si="3"/>
        <v>0</v>
      </c>
    </row>
    <row r="69" spans="1:9" s="218" customFormat="1" ht="15">
      <c r="A69" s="980" t="s">
        <v>178</v>
      </c>
      <c r="B69" s="997"/>
      <c r="C69" s="1036"/>
      <c r="D69" s="398">
        <v>89</v>
      </c>
      <c r="E69" s="998">
        <f>SUM(E66:E68)</f>
        <v>0</v>
      </c>
      <c r="F69" s="998">
        <f>SUM(F66:F68)</f>
        <v>0</v>
      </c>
      <c r="G69" s="1003">
        <f t="shared" si="2"/>
        <v>0</v>
      </c>
      <c r="H69" s="998">
        <f>SUM(H66:H68)</f>
        <v>0</v>
      </c>
      <c r="I69" s="1004">
        <f t="shared" si="3"/>
        <v>0</v>
      </c>
    </row>
    <row r="70" spans="1:9" ht="15">
      <c r="A70" s="274" t="s">
        <v>28</v>
      </c>
      <c r="B70" s="992"/>
      <c r="C70" s="924"/>
      <c r="D70" s="398">
        <v>90</v>
      </c>
      <c r="E70" s="887"/>
      <c r="F70" s="887"/>
      <c r="G70" s="1002">
        <f t="shared" si="2"/>
        <v>0</v>
      </c>
      <c r="H70" s="887"/>
      <c r="I70" s="1001">
        <f t="shared" si="3"/>
        <v>0</v>
      </c>
    </row>
    <row r="71" spans="1:9" ht="15">
      <c r="A71" s="274" t="s">
        <v>422</v>
      </c>
      <c r="B71" s="1039"/>
      <c r="C71" s="1027"/>
      <c r="D71" s="398">
        <v>93</v>
      </c>
      <c r="E71" s="938">
        <f>SUM(E62,E65,E69,E70)</f>
        <v>0</v>
      </c>
      <c r="F71" s="938">
        <f>SUM(F62,F65,F69,F70)</f>
        <v>0</v>
      </c>
      <c r="G71" s="1002">
        <f t="shared" si="2"/>
        <v>0</v>
      </c>
      <c r="H71" s="938">
        <f>SUM(H62,H65,H69,H70)</f>
        <v>0</v>
      </c>
      <c r="I71" s="1001">
        <f t="shared" si="3"/>
        <v>0</v>
      </c>
    </row>
    <row r="72" spans="1:9" s="218" customFormat="1" ht="15.75" thickBot="1">
      <c r="A72" s="1641" t="s">
        <v>366</v>
      </c>
      <c r="B72" s="1642"/>
      <c r="C72" s="1643"/>
      <c r="D72" s="868">
        <v>94</v>
      </c>
      <c r="E72" s="940">
        <f>SUM('IFR 42.10'!E32,'IFR 42.20'!F38,E20,E25,E31,E36,E71)</f>
        <v>0</v>
      </c>
      <c r="F72" s="940">
        <f>SUM('IFR 42.10'!F32,'IFR 42.20'!G38,F20,F25,F31,F36,F71)</f>
        <v>0</v>
      </c>
      <c r="G72" s="999">
        <f t="shared" si="2"/>
        <v>0</v>
      </c>
      <c r="H72" s="940">
        <f>SUM('IFR 42.10'!H32,'IFR 42.20'!I38,H20,H25,H31,H36,H71)</f>
        <v>0</v>
      </c>
      <c r="I72" s="1000">
        <f t="shared" si="3"/>
        <v>0</v>
      </c>
    </row>
    <row r="83" spans="1:9" ht="12.75">
      <c r="A83" s="1316" t="s">
        <v>456</v>
      </c>
      <c r="B83" s="1375"/>
      <c r="C83" s="1506" t="s">
        <v>576</v>
      </c>
      <c r="D83" s="1506"/>
      <c r="E83" s="1506"/>
      <c r="F83" s="1506"/>
      <c r="G83" s="1506"/>
      <c r="H83" s="1506"/>
      <c r="I83" s="1506"/>
    </row>
    <row r="84" spans="1:9" ht="12.75">
      <c r="A84" s="1318" t="s">
        <v>676</v>
      </c>
      <c r="B84" s="1376"/>
      <c r="C84" s="1631" t="s">
        <v>677</v>
      </c>
      <c r="D84" s="1631"/>
      <c r="E84" s="1631"/>
      <c r="F84" s="1631"/>
      <c r="G84" s="1631"/>
      <c r="H84" s="1631"/>
      <c r="I84" s="1631"/>
    </row>
  </sheetData>
  <sheetProtection password="CF7A" sheet="1" objects="1" scenarios="1"/>
  <mergeCells count="28">
    <mergeCell ref="C83:I83"/>
    <mergeCell ref="E17:E18"/>
    <mergeCell ref="F17:F18"/>
    <mergeCell ref="A20:B20"/>
    <mergeCell ref="C38:I38"/>
    <mergeCell ref="A26:A27"/>
    <mergeCell ref="A29:A30"/>
    <mergeCell ref="B63:C63"/>
    <mergeCell ref="E59:E60"/>
    <mergeCell ref="F59:F60"/>
    <mergeCell ref="D51:I51"/>
    <mergeCell ref="B67:C67"/>
    <mergeCell ref="C84:I84"/>
    <mergeCell ref="A21:A24"/>
    <mergeCell ref="A63:A64"/>
    <mergeCell ref="B64:C64"/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A17:B17"/>
    <mergeCell ref="A31:B31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zoomScale="75" zoomScaleNormal="75" zoomScaleSheetLayoutView="100" zoomScalePageLayoutView="0" workbookViewId="0" topLeftCell="B13">
      <selection activeCell="A33" sqref="A33:I34"/>
    </sheetView>
  </sheetViews>
  <sheetFormatPr defaultColWidth="9.140625" defaultRowHeight="12.75"/>
  <cols>
    <col min="1" max="1" width="25.7109375" style="150" customWidth="1"/>
    <col min="2" max="3" width="20.7109375" style="150" customWidth="1"/>
    <col min="4" max="4" width="4.7109375" style="150" customWidth="1"/>
    <col min="5" max="9" width="15.7109375" style="150" customWidth="1"/>
    <col min="10" max="16384" width="9.140625" style="150" customWidth="1"/>
  </cols>
  <sheetData>
    <row r="4" spans="1:10" ht="15">
      <c r="A4" s="353" t="s">
        <v>457</v>
      </c>
      <c r="B4" s="356"/>
      <c r="C4" s="151"/>
      <c r="H4" s="151"/>
      <c r="J4" s="155"/>
    </row>
    <row r="5" spans="1:8" ht="15.75">
      <c r="A5" s="354" t="s">
        <v>428</v>
      </c>
      <c r="B5" s="378"/>
      <c r="C5" s="356"/>
      <c r="F5" s="174"/>
      <c r="G5" s="164"/>
      <c r="H5" s="164"/>
    </row>
    <row r="6" spans="1:6" ht="16.5" thickBot="1">
      <c r="A6" s="533" t="s">
        <v>643</v>
      </c>
      <c r="B6" s="356"/>
      <c r="C6" s="356"/>
      <c r="D6" s="356"/>
      <c r="E6" s="356"/>
      <c r="F6" s="151"/>
    </row>
    <row r="7" spans="1:9" ht="13.5" thickTop="1">
      <c r="A7" s="158"/>
      <c r="B7" s="161"/>
      <c r="C7" s="160"/>
      <c r="D7" s="161"/>
      <c r="E7" s="161"/>
      <c r="F7" s="161"/>
      <c r="G7" s="161"/>
      <c r="H7" s="161"/>
      <c r="I7" s="161"/>
    </row>
    <row r="8" spans="1:9" ht="15.75" thickBot="1">
      <c r="A8" s="319" t="s">
        <v>455</v>
      </c>
      <c r="B8" s="164"/>
      <c r="C8" s="151"/>
      <c r="E8" s="1482" t="str">
        <f>'Cover '!G5</f>
        <v>(enter name)</v>
      </c>
      <c r="F8" s="1482"/>
      <c r="G8" s="1482"/>
      <c r="H8" s="1482"/>
      <c r="I8" s="1482"/>
    </row>
    <row r="9" spans="1:9" ht="15">
      <c r="A9" s="163"/>
      <c r="B9" s="164"/>
      <c r="C9" s="151"/>
      <c r="E9" s="178"/>
      <c r="F9" s="178"/>
      <c r="G9" s="178"/>
      <c r="H9" s="178"/>
      <c r="I9" s="178"/>
    </row>
    <row r="10" spans="1:9" ht="15.75" thickBot="1">
      <c r="A10" s="163" t="s">
        <v>217</v>
      </c>
      <c r="B10" s="164"/>
      <c r="C10" s="151"/>
      <c r="E10" s="1482" t="str">
        <f>'Cover '!G7</f>
        <v>(enter period)</v>
      </c>
      <c r="F10" s="1482"/>
      <c r="G10" s="1482"/>
      <c r="H10" s="1482"/>
      <c r="I10" s="1482"/>
    </row>
    <row r="11" spans="1:9" ht="12.75">
      <c r="A11" s="165"/>
      <c r="B11" s="164"/>
      <c r="C11" s="175"/>
      <c r="D11" s="175"/>
      <c r="E11" s="166"/>
      <c r="F11" s="166"/>
      <c r="G11" s="166"/>
      <c r="H11" s="166"/>
      <c r="I11" s="166"/>
    </row>
    <row r="12" spans="1:9" ht="15.75" thickBot="1">
      <c r="A12" s="319" t="s">
        <v>132</v>
      </c>
      <c r="B12" s="164"/>
      <c r="C12" s="164"/>
      <c r="D12" s="164"/>
      <c r="E12" s="1572" t="s">
        <v>644</v>
      </c>
      <c r="F12" s="1572"/>
      <c r="G12" s="1572"/>
      <c r="H12" s="1572"/>
      <c r="I12" s="1572"/>
    </row>
    <row r="13" spans="1:9" ht="13.5" thickBot="1">
      <c r="A13" s="169"/>
      <c r="B13" s="172"/>
      <c r="C13" s="172"/>
      <c r="D13" s="172"/>
      <c r="E13" s="292"/>
      <c r="F13" s="292"/>
      <c r="G13" s="292"/>
      <c r="H13" s="292"/>
      <c r="I13" s="292"/>
    </row>
    <row r="14" spans="1:9" ht="13.5" thickTop="1">
      <c r="A14" s="164"/>
      <c r="B14" s="175"/>
      <c r="C14" s="175"/>
      <c r="D14" s="175"/>
      <c r="E14" s="175"/>
      <c r="F14" s="175"/>
      <c r="G14" s="175"/>
      <c r="H14" s="175"/>
      <c r="I14" s="175"/>
    </row>
    <row r="15" spans="4:9" ht="15.75" thickBot="1">
      <c r="D15" s="280"/>
      <c r="E15" s="280"/>
      <c r="F15" s="280"/>
      <c r="G15" s="387"/>
      <c r="H15" s="387" t="s">
        <v>224</v>
      </c>
      <c r="I15" s="356"/>
    </row>
    <row r="16" spans="1:9" ht="36" customHeight="1">
      <c r="A16" s="905" t="s">
        <v>429</v>
      </c>
      <c r="B16" s="178"/>
      <c r="C16" s="489"/>
      <c r="D16" s="876"/>
      <c r="E16" s="1576" t="s">
        <v>447</v>
      </c>
      <c r="F16" s="1576" t="s">
        <v>417</v>
      </c>
      <c r="G16" s="1576" t="s">
        <v>371</v>
      </c>
      <c r="H16" s="869" t="s">
        <v>416</v>
      </c>
      <c r="I16" s="391" t="s">
        <v>445</v>
      </c>
    </row>
    <row r="17" spans="1:9" ht="22.5">
      <c r="A17" s="877"/>
      <c r="B17" s="164"/>
      <c r="C17" s="514"/>
      <c r="D17" s="879"/>
      <c r="E17" s="1577"/>
      <c r="F17" s="1577"/>
      <c r="G17" s="1577"/>
      <c r="H17" s="1011" t="s">
        <v>375</v>
      </c>
      <c r="I17" s="933" t="s">
        <v>116</v>
      </c>
    </row>
    <row r="18" spans="1:9" ht="15.75" thickBot="1">
      <c r="A18" s="880"/>
      <c r="B18" s="191"/>
      <c r="C18" s="518"/>
      <c r="D18" s="850"/>
      <c r="E18" s="551">
        <v>1</v>
      </c>
      <c r="F18" s="551">
        <v>2</v>
      </c>
      <c r="G18" s="551">
        <v>3</v>
      </c>
      <c r="H18" s="1012">
        <v>4</v>
      </c>
      <c r="I18" s="395">
        <v>6</v>
      </c>
    </row>
    <row r="19" spans="1:9" ht="15">
      <c r="A19" s="1013" t="s">
        <v>430</v>
      </c>
      <c r="B19" s="883"/>
      <c r="C19" s="884"/>
      <c r="D19" s="397">
        <v>10</v>
      </c>
      <c r="E19" s="885"/>
      <c r="F19" s="885"/>
      <c r="G19" s="936">
        <f>E19-F19</f>
        <v>0</v>
      </c>
      <c r="H19" s="1006"/>
      <c r="I19" s="941">
        <f>G19-H19</f>
        <v>0</v>
      </c>
    </row>
    <row r="20" spans="1:9" ht="21.75" customHeight="1">
      <c r="A20" s="1497" t="s">
        <v>431</v>
      </c>
      <c r="B20" s="1619"/>
      <c r="C20" s="1620"/>
      <c r="D20" s="1629">
        <v>11</v>
      </c>
      <c r="E20" s="1612"/>
      <c r="F20" s="1612"/>
      <c r="G20" s="1610">
        <f>E20-F20</f>
        <v>0</v>
      </c>
      <c r="H20" s="1614"/>
      <c r="I20" s="1627">
        <v>0</v>
      </c>
    </row>
    <row r="21" spans="1:9" ht="21.75" customHeight="1">
      <c r="A21" s="1497"/>
      <c r="B21" s="1621"/>
      <c r="C21" s="1622"/>
      <c r="D21" s="1630"/>
      <c r="E21" s="1613"/>
      <c r="F21" s="1613"/>
      <c r="G21" s="1611"/>
      <c r="H21" s="1615"/>
      <c r="I21" s="1628"/>
    </row>
    <row r="22" spans="1:9" ht="21.75" customHeight="1">
      <c r="A22" s="1014" t="s">
        <v>432</v>
      </c>
      <c r="B22" s="1623"/>
      <c r="C22" s="1624"/>
      <c r="D22" s="398">
        <v>12</v>
      </c>
      <c r="E22" s="887"/>
      <c r="F22" s="887"/>
      <c r="G22" s="938">
        <f>E22-F22</f>
        <v>0</v>
      </c>
      <c r="H22" s="1007"/>
      <c r="I22" s="941">
        <f>G22-H22</f>
        <v>0</v>
      </c>
    </row>
    <row r="23" spans="1:9" ht="15" customHeight="1">
      <c r="A23" s="1616" t="s">
        <v>152</v>
      </c>
      <c r="B23" s="1625" t="s">
        <v>433</v>
      </c>
      <c r="C23" s="917" t="s">
        <v>434</v>
      </c>
      <c r="D23" s="398">
        <v>14</v>
      </c>
      <c r="E23" s="887"/>
      <c r="F23" s="887"/>
      <c r="G23" s="938">
        <f>E23-F23</f>
        <v>0</v>
      </c>
      <c r="H23" s="1007"/>
      <c r="I23" s="941">
        <f>G23-H23</f>
        <v>0</v>
      </c>
    </row>
    <row r="24" spans="1:9" ht="15" customHeight="1">
      <c r="A24" s="1617"/>
      <c r="B24" s="1626"/>
      <c r="C24" s="917" t="s">
        <v>435</v>
      </c>
      <c r="D24" s="398">
        <v>15</v>
      </c>
      <c r="E24" s="887"/>
      <c r="F24" s="887"/>
      <c r="G24" s="938">
        <f>E24-F24</f>
        <v>0</v>
      </c>
      <c r="H24" s="1007"/>
      <c r="I24" s="941">
        <f>G24-H24</f>
        <v>0</v>
      </c>
    </row>
    <row r="25" spans="1:9" ht="15" customHeight="1">
      <c r="A25" s="1618"/>
      <c r="B25" s="1008" t="s">
        <v>15</v>
      </c>
      <c r="C25" s="889"/>
      <c r="D25" s="398">
        <v>16</v>
      </c>
      <c r="E25" s="887"/>
      <c r="F25" s="887"/>
      <c r="G25" s="938">
        <f>E25-F25</f>
        <v>0</v>
      </c>
      <c r="H25" s="1007"/>
      <c r="I25" s="941">
        <f>G25-H25</f>
        <v>0</v>
      </c>
    </row>
    <row r="26" spans="1:9" ht="15.75" thickBot="1">
      <c r="A26" s="931" t="s">
        <v>326</v>
      </c>
      <c r="B26" s="1015"/>
      <c r="C26" s="1016"/>
      <c r="D26" s="868">
        <v>20</v>
      </c>
      <c r="E26" s="899"/>
      <c r="F26" s="899"/>
      <c r="G26" s="939">
        <f>E26-F26</f>
        <v>0</v>
      </c>
      <c r="H26" s="1009"/>
      <c r="I26" s="942">
        <f>G26-H26</f>
        <v>0</v>
      </c>
    </row>
    <row r="27" spans="1:9" ht="15">
      <c r="A27" s="900"/>
      <c r="B27" s="901"/>
      <c r="C27" s="901"/>
      <c r="D27" s="417"/>
      <c r="E27" s="417"/>
      <c r="F27" s="417"/>
      <c r="G27" s="902"/>
      <c r="H27" s="1010"/>
      <c r="I27" s="174"/>
    </row>
    <row r="28" spans="1:9" ht="15">
      <c r="A28" s="900"/>
      <c r="B28" s="901"/>
      <c r="C28" s="901"/>
      <c r="D28" s="417"/>
      <c r="E28" s="417"/>
      <c r="F28" s="417"/>
      <c r="G28" s="902"/>
      <c r="H28" s="1010"/>
      <c r="I28" s="174"/>
    </row>
    <row r="29" spans="1:9" ht="15">
      <c r="A29" s="900"/>
      <c r="B29" s="901"/>
      <c r="C29" s="901"/>
      <c r="D29" s="417"/>
      <c r="E29" s="417"/>
      <c r="F29" s="417"/>
      <c r="G29" s="902"/>
      <c r="H29" s="1010"/>
      <c r="I29" s="174"/>
    </row>
    <row r="30" spans="1:9" ht="15">
      <c r="A30" s="900"/>
      <c r="B30" s="901"/>
      <c r="C30" s="901"/>
      <c r="D30" s="417"/>
      <c r="E30" s="417"/>
      <c r="F30" s="417"/>
      <c r="G30" s="902"/>
      <c r="H30" s="1010"/>
      <c r="I30" s="174"/>
    </row>
    <row r="31" spans="1:9" ht="15">
      <c r="A31" s="900"/>
      <c r="B31" s="901"/>
      <c r="C31" s="901"/>
      <c r="D31" s="417"/>
      <c r="E31" s="417"/>
      <c r="F31" s="417"/>
      <c r="G31" s="902"/>
      <c r="H31" s="1010"/>
      <c r="I31" s="174"/>
    </row>
    <row r="32" spans="1:9" ht="15">
      <c r="A32" s="900"/>
      <c r="B32" s="901"/>
      <c r="C32" s="901"/>
      <c r="D32" s="417"/>
      <c r="E32" s="417"/>
      <c r="F32" s="417"/>
      <c r="G32" s="417"/>
      <c r="H32" s="417"/>
      <c r="I32" s="174"/>
    </row>
    <row r="33" spans="1:9" ht="12.75">
      <c r="A33" s="1316" t="s">
        <v>466</v>
      </c>
      <c r="B33" s="1377"/>
      <c r="C33" s="1506" t="s">
        <v>558</v>
      </c>
      <c r="D33" s="1506"/>
      <c r="E33" s="1506"/>
      <c r="F33" s="1506"/>
      <c r="G33" s="1506"/>
      <c r="H33" s="1506"/>
      <c r="I33" s="1506"/>
    </row>
    <row r="34" spans="1:9" ht="12.75">
      <c r="A34" s="1318" t="s">
        <v>649</v>
      </c>
      <c r="B34" s="1378"/>
      <c r="C34" s="1631" t="s">
        <v>650</v>
      </c>
      <c r="D34" s="1631"/>
      <c r="E34" s="1631"/>
      <c r="F34" s="1631"/>
      <c r="G34" s="1631"/>
      <c r="H34" s="1631"/>
      <c r="I34" s="1631"/>
    </row>
    <row r="35" spans="1:9" ht="15">
      <c r="A35" s="900"/>
      <c r="B35" s="901"/>
      <c r="C35" s="901"/>
      <c r="D35" s="417"/>
      <c r="E35" s="417"/>
      <c r="F35" s="417"/>
      <c r="G35" s="417"/>
      <c r="H35" s="417"/>
      <c r="I35" s="174"/>
    </row>
    <row r="36" spans="1:9" ht="15">
      <c r="A36" s="900"/>
      <c r="B36" s="901"/>
      <c r="C36" s="901"/>
      <c r="D36" s="417"/>
      <c r="E36" s="417"/>
      <c r="F36" s="417"/>
      <c r="G36" s="417"/>
      <c r="H36" s="417"/>
      <c r="I36" s="174"/>
    </row>
  </sheetData>
  <sheetProtection password="CF7A" sheet="1" objects="1" scenarios="1"/>
  <mergeCells count="19">
    <mergeCell ref="C34:I34"/>
    <mergeCell ref="E16:E17"/>
    <mergeCell ref="F16:F17"/>
    <mergeCell ref="C33:I33"/>
    <mergeCell ref="F20:F21"/>
    <mergeCell ref="G16:G17"/>
    <mergeCell ref="I20:I21"/>
    <mergeCell ref="D20:D21"/>
    <mergeCell ref="A23:A25"/>
    <mergeCell ref="B20:C21"/>
    <mergeCell ref="B22:C22"/>
    <mergeCell ref="B23:B24"/>
    <mergeCell ref="A20:A21"/>
    <mergeCell ref="E8:I8"/>
    <mergeCell ref="E10:I10"/>
    <mergeCell ref="E12:I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6"/>
  <sheetViews>
    <sheetView zoomScale="145" zoomScaleNormal="145" zoomScalePageLayoutView="0" workbookViewId="0" topLeftCell="B54">
      <selection activeCell="H65" sqref="H65"/>
    </sheetView>
  </sheetViews>
  <sheetFormatPr defaultColWidth="9.140625" defaultRowHeight="12.75"/>
  <cols>
    <col min="1" max="1" width="40.00390625" style="150" customWidth="1"/>
    <col min="2" max="2" width="35.7109375" style="150" customWidth="1"/>
    <col min="3" max="3" width="4.7109375" style="151" customWidth="1"/>
    <col min="4" max="4" width="10.7109375" style="150" customWidth="1"/>
    <col min="5" max="5" width="8.00390625" style="150" customWidth="1"/>
    <col min="6" max="7" width="4.7109375" style="150" customWidth="1"/>
    <col min="8" max="16384" width="9.140625" style="150" customWidth="1"/>
  </cols>
  <sheetData>
    <row r="1" ht="12.75"/>
    <row r="2" ht="12.75"/>
    <row r="3" ht="12.75"/>
    <row r="4" ht="12.75">
      <c r="A4" s="149"/>
    </row>
    <row r="5" ht="12.75">
      <c r="A5" s="149"/>
    </row>
    <row r="6" spans="1:4" ht="15">
      <c r="A6" s="353" t="s">
        <v>457</v>
      </c>
      <c r="B6" s="650"/>
      <c r="D6" s="151"/>
    </row>
    <row r="7" spans="1:4" ht="15.75">
      <c r="A7" s="354" t="s">
        <v>143</v>
      </c>
      <c r="B7" s="652"/>
      <c r="C7" s="155"/>
      <c r="D7" s="151"/>
    </row>
    <row r="8" spans="1:4" ht="15.75" thickBot="1">
      <c r="A8" s="153"/>
      <c r="B8" s="285"/>
      <c r="D8" s="151"/>
    </row>
    <row r="9" spans="1:7" ht="13.5" thickTop="1">
      <c r="A9" s="158"/>
      <c r="B9" s="160"/>
      <c r="C9" s="160"/>
      <c r="D9" s="160"/>
      <c r="E9" s="161"/>
      <c r="F9" s="161"/>
      <c r="G9" s="162"/>
    </row>
    <row r="10" spans="1:7" ht="15.75" thickBot="1">
      <c r="A10" s="319" t="s">
        <v>455</v>
      </c>
      <c r="B10" s="174"/>
      <c r="C10" s="147" t="str">
        <f>'Cover '!G5</f>
        <v>(enter name)</v>
      </c>
      <c r="D10" s="147"/>
      <c r="E10" s="1017"/>
      <c r="F10" s="1017"/>
      <c r="G10" s="1018"/>
    </row>
    <row r="11" spans="1:7" ht="12.75">
      <c r="A11" s="165"/>
      <c r="B11" s="174"/>
      <c r="C11" s="174"/>
      <c r="D11" s="166"/>
      <c r="E11" s="166"/>
      <c r="F11" s="166"/>
      <c r="G11" s="168"/>
    </row>
    <row r="12" spans="1:7" ht="15.75" thickBot="1">
      <c r="A12" s="163" t="s">
        <v>213</v>
      </c>
      <c r="B12" s="174"/>
      <c r="C12" s="147" t="str">
        <f>'Cover '!G7</f>
        <v>(enter period)</v>
      </c>
      <c r="D12" s="147"/>
      <c r="E12" s="1017"/>
      <c r="F12" s="1017"/>
      <c r="G12" s="1018"/>
    </row>
    <row r="13" spans="1:7" ht="13.5" thickBot="1">
      <c r="A13" s="169"/>
      <c r="B13" s="171"/>
      <c r="C13" s="171"/>
      <c r="D13" s="292"/>
      <c r="E13" s="292"/>
      <c r="F13" s="292"/>
      <c r="G13" s="293"/>
    </row>
    <row r="14" spans="1:7" ht="13.5" thickTop="1">
      <c r="A14" s="164"/>
      <c r="B14" s="174"/>
      <c r="C14" s="174"/>
      <c r="D14" s="175"/>
      <c r="E14" s="175"/>
      <c r="F14" s="175"/>
      <c r="G14" s="175"/>
    </row>
    <row r="15" spans="5:7" ht="13.5" thickBot="1">
      <c r="E15" s="356"/>
      <c r="F15" s="320"/>
      <c r="G15" s="334" t="s">
        <v>224</v>
      </c>
    </row>
    <row r="16" spans="1:7" ht="56.25" customHeight="1">
      <c r="A16" s="1089" t="s">
        <v>143</v>
      </c>
      <c r="B16" s="389"/>
      <c r="C16" s="167"/>
      <c r="D16" s="391" t="s">
        <v>445</v>
      </c>
      <c r="E16" s="449" t="s">
        <v>0</v>
      </c>
      <c r="F16" s="450"/>
      <c r="G16" s="451"/>
    </row>
    <row r="17" spans="1:7" ht="32.25" thickBot="1">
      <c r="A17" s="560"/>
      <c r="B17" s="164"/>
      <c r="C17" s="174"/>
      <c r="D17" s="587">
        <v>1</v>
      </c>
      <c r="E17" s="1090" t="s">
        <v>1</v>
      </c>
      <c r="F17" s="1090" t="s">
        <v>2</v>
      </c>
      <c r="G17" s="1091" t="s">
        <v>3</v>
      </c>
    </row>
    <row r="18" spans="1:7" ht="12.75">
      <c r="A18" s="1089" t="s">
        <v>144</v>
      </c>
      <c r="B18" s="178"/>
      <c r="C18" s="1055"/>
      <c r="D18" s="1056"/>
      <c r="E18" s="557"/>
      <c r="F18" s="557"/>
      <c r="G18" s="1057"/>
    </row>
    <row r="19" spans="1:7" ht="12.75">
      <c r="A19" s="1058"/>
      <c r="B19" s="164"/>
      <c r="C19" s="1059"/>
      <c r="D19" s="1060"/>
      <c r="E19" s="507"/>
      <c r="F19" s="507"/>
      <c r="G19" s="601"/>
    </row>
    <row r="20" spans="1:7" ht="13.5" thickBot="1">
      <c r="A20" s="596" t="s">
        <v>513</v>
      </c>
      <c r="B20" s="1061"/>
      <c r="C20" s="1059"/>
      <c r="D20" s="1060"/>
      <c r="E20" s="507"/>
      <c r="F20" s="507"/>
      <c r="G20" s="601"/>
    </row>
    <row r="21" spans="1:7" ht="12.75">
      <c r="A21" s="1058"/>
      <c r="B21" s="164"/>
      <c r="C21" s="1062"/>
      <c r="D21" s="1060"/>
      <c r="E21" s="507"/>
      <c r="F21" s="507"/>
      <c r="G21" s="601"/>
    </row>
    <row r="22" spans="1:7" ht="14.25">
      <c r="A22" s="1646" t="s">
        <v>372</v>
      </c>
      <c r="B22" s="1647"/>
      <c r="C22" s="1092">
        <v>11</v>
      </c>
      <c r="D22" s="1095">
        <f>'IFR 41.30 and .40'!G72</f>
        <v>0</v>
      </c>
      <c r="E22" s="1112" t="s">
        <v>624</v>
      </c>
      <c r="F22" s="546">
        <v>94</v>
      </c>
      <c r="G22" s="606" t="s">
        <v>425</v>
      </c>
    </row>
    <row r="23" spans="1:7" ht="12.75">
      <c r="A23" s="1648" t="s">
        <v>196</v>
      </c>
      <c r="B23" s="1649"/>
      <c r="C23" s="1093">
        <v>14</v>
      </c>
      <c r="D23" s="1096">
        <f>'IFR 41.30 and .40'!E22</f>
        <v>0</v>
      </c>
      <c r="E23" s="1111" t="s">
        <v>651</v>
      </c>
      <c r="F23" s="1098" t="s">
        <v>268</v>
      </c>
      <c r="G23" s="547">
        <v>1</v>
      </c>
    </row>
    <row r="24" spans="1:7" ht="13.5" thickBot="1">
      <c r="A24" s="392" t="s">
        <v>424</v>
      </c>
      <c r="B24" s="393"/>
      <c r="C24" s="1094">
        <v>20</v>
      </c>
      <c r="D24" s="1097">
        <f>D22-D23</f>
        <v>0</v>
      </c>
      <c r="E24" s="1064"/>
      <c r="F24" s="1065"/>
      <c r="G24" s="1066"/>
    </row>
    <row r="25" spans="1:7" ht="12.75">
      <c r="A25" s="560"/>
      <c r="B25" s="164"/>
      <c r="C25" s="1059"/>
      <c r="D25" s="1067"/>
      <c r="E25" s="164"/>
      <c r="F25" s="164"/>
      <c r="G25" s="201"/>
    </row>
    <row r="26" spans="1:7" ht="13.5" thickBot="1">
      <c r="A26" s="596" t="s">
        <v>513</v>
      </c>
      <c r="B26" s="1061"/>
      <c r="C26" s="1059"/>
      <c r="D26" s="1067"/>
      <c r="E26" s="164"/>
      <c r="F26" s="164"/>
      <c r="G26" s="201"/>
    </row>
    <row r="27" spans="1:7" ht="12.75">
      <c r="A27" s="596"/>
      <c r="B27" s="164"/>
      <c r="C27" s="1059"/>
      <c r="D27" s="1060"/>
      <c r="E27" s="507"/>
      <c r="F27" s="507"/>
      <c r="G27" s="601"/>
    </row>
    <row r="28" spans="1:7" ht="14.25">
      <c r="A28" s="1646" t="s">
        <v>372</v>
      </c>
      <c r="B28" s="1647"/>
      <c r="C28" s="1092">
        <v>11</v>
      </c>
      <c r="D28" s="1063"/>
      <c r="E28" s="1112" t="s">
        <v>624</v>
      </c>
      <c r="F28" s="546">
        <v>94</v>
      </c>
      <c r="G28" s="606" t="s">
        <v>425</v>
      </c>
    </row>
    <row r="29" spans="1:7" ht="12.75">
      <c r="A29" s="1648" t="s">
        <v>196</v>
      </c>
      <c r="B29" s="1649"/>
      <c r="C29" s="1093">
        <v>14</v>
      </c>
      <c r="D29" s="230"/>
      <c r="E29" s="1111" t="s">
        <v>651</v>
      </c>
      <c r="F29" s="1098" t="s">
        <v>268</v>
      </c>
      <c r="G29" s="547">
        <v>1</v>
      </c>
    </row>
    <row r="30" spans="1:7" ht="13.5" thickBot="1">
      <c r="A30" s="392" t="s">
        <v>424</v>
      </c>
      <c r="B30" s="393"/>
      <c r="C30" s="1094">
        <v>20</v>
      </c>
      <c r="D30" s="1097">
        <f>D28-D29</f>
        <v>0</v>
      </c>
      <c r="E30" s="1064"/>
      <c r="F30" s="1065"/>
      <c r="G30" s="1066"/>
    </row>
    <row r="31" spans="1:7" ht="12.75">
      <c r="A31" s="560"/>
      <c r="B31" s="164"/>
      <c r="C31" s="1059"/>
      <c r="D31" s="1067"/>
      <c r="E31" s="164"/>
      <c r="F31" s="164"/>
      <c r="G31" s="201"/>
    </row>
    <row r="32" spans="1:7" ht="13.5" thickBot="1">
      <c r="A32" s="596" t="s">
        <v>513</v>
      </c>
      <c r="B32" s="1061"/>
      <c r="C32" s="1059"/>
      <c r="D32" s="1067"/>
      <c r="E32" s="164"/>
      <c r="F32" s="164"/>
      <c r="G32" s="201"/>
    </row>
    <row r="33" spans="1:7" ht="12.75">
      <c r="A33" s="560"/>
      <c r="B33" s="164"/>
      <c r="C33" s="1059"/>
      <c r="D33" s="1068"/>
      <c r="E33" s="519"/>
      <c r="F33" s="519"/>
      <c r="G33" s="1069"/>
    </row>
    <row r="34" spans="1:7" ht="24.75" customHeight="1">
      <c r="A34" s="1646" t="s">
        <v>372</v>
      </c>
      <c r="B34" s="1647"/>
      <c r="C34" s="1092">
        <v>11</v>
      </c>
      <c r="D34" s="1063"/>
      <c r="E34" s="1112" t="s">
        <v>624</v>
      </c>
      <c r="F34" s="1099">
        <v>94</v>
      </c>
      <c r="G34" s="1100" t="s">
        <v>425</v>
      </c>
    </row>
    <row r="35" spans="1:7" ht="12.75">
      <c r="A35" s="1648" t="s">
        <v>196</v>
      </c>
      <c r="B35" s="1649"/>
      <c r="C35" s="1093">
        <v>14</v>
      </c>
      <c r="D35" s="230"/>
      <c r="E35" s="1111" t="s">
        <v>651</v>
      </c>
      <c r="F35" s="1098" t="s">
        <v>268</v>
      </c>
      <c r="G35" s="547">
        <v>1</v>
      </c>
    </row>
    <row r="36" spans="1:7" ht="13.5" thickBot="1">
      <c r="A36" s="392" t="s">
        <v>424</v>
      </c>
      <c r="B36" s="393"/>
      <c r="C36" s="1094">
        <v>20</v>
      </c>
      <c r="D36" s="1097">
        <f>D34-D35</f>
        <v>0</v>
      </c>
      <c r="E36" s="1064"/>
      <c r="F36" s="1065"/>
      <c r="G36" s="1066"/>
    </row>
    <row r="37" spans="1:7" ht="13.5" thickBot="1">
      <c r="A37" s="560"/>
      <c r="B37" s="164"/>
      <c r="C37" s="174"/>
      <c r="D37" s="1070"/>
      <c r="E37" s="164"/>
      <c r="F37" s="164"/>
      <c r="G37" s="201"/>
    </row>
    <row r="38" spans="1:7" ht="12.75">
      <c r="A38" s="1089" t="s">
        <v>145</v>
      </c>
      <c r="B38" s="190"/>
      <c r="C38" s="1055"/>
      <c r="D38" s="1071"/>
      <c r="E38" s="489"/>
      <c r="F38" s="1072"/>
      <c r="G38" s="1073"/>
    </row>
    <row r="39" spans="1:7" ht="12.75">
      <c r="A39" s="1058"/>
      <c r="B39" s="164"/>
      <c r="C39" s="1059"/>
      <c r="D39" s="1074"/>
      <c r="E39" s="514"/>
      <c r="F39" s="239"/>
      <c r="G39" s="1075"/>
    </row>
    <row r="40" spans="1:7" ht="13.5" thickBot="1">
      <c r="A40" s="596" t="s">
        <v>514</v>
      </c>
      <c r="B40" s="1061"/>
      <c r="C40" s="1059"/>
      <c r="D40" s="1074"/>
      <c r="E40" s="514"/>
      <c r="F40" s="239"/>
      <c r="G40" s="1075"/>
    </row>
    <row r="41" spans="1:7" ht="12.75">
      <c r="A41" s="1076"/>
      <c r="B41" s="191"/>
      <c r="C41" s="192"/>
      <c r="D41" s="230"/>
      <c r="E41" s="518"/>
      <c r="F41" s="1077"/>
      <c r="G41" s="1078"/>
    </row>
    <row r="42" spans="1:7" ht="25.5" customHeight="1">
      <c r="A42" s="1646" t="s">
        <v>515</v>
      </c>
      <c r="B42" s="1647"/>
      <c r="C42" s="1093">
        <v>21</v>
      </c>
      <c r="D42" s="254">
        <f>'IFR 42.30 and .40'!G72</f>
        <v>0</v>
      </c>
      <c r="E42" s="1379" t="s">
        <v>625</v>
      </c>
      <c r="F42" s="546">
        <v>94</v>
      </c>
      <c r="G42" s="606" t="s">
        <v>425</v>
      </c>
    </row>
    <row r="43" spans="1:7" ht="12.75">
      <c r="A43" s="1648" t="s">
        <v>516</v>
      </c>
      <c r="B43" s="1649"/>
      <c r="C43" s="1093">
        <v>24</v>
      </c>
      <c r="D43" s="254">
        <f>'IFR 42.30 and .40'!E22</f>
        <v>0</v>
      </c>
      <c r="E43" s="1111" t="s">
        <v>652</v>
      </c>
      <c r="F43" s="1098">
        <v>62</v>
      </c>
      <c r="G43" s="547">
        <v>1</v>
      </c>
    </row>
    <row r="44" spans="1:7" ht="13.5" thickBot="1">
      <c r="A44" s="1101" t="s">
        <v>367</v>
      </c>
      <c r="B44" s="1102"/>
      <c r="C44" s="1103">
        <v>30</v>
      </c>
      <c r="D44" s="1104">
        <f>D42-D43</f>
        <v>0</v>
      </c>
      <c r="E44" s="1086"/>
      <c r="F44" s="1065"/>
      <c r="G44" s="1066"/>
    </row>
    <row r="45" spans="1:7" ht="12.75">
      <c r="A45" s="560"/>
      <c r="B45" s="164"/>
      <c r="C45" s="1059"/>
      <c r="D45" s="1074"/>
      <c r="E45" s="1380"/>
      <c r="F45" s="239"/>
      <c r="G45" s="1075"/>
    </row>
    <row r="46" spans="1:7" ht="13.5" thickBot="1">
      <c r="A46" s="596" t="s">
        <v>514</v>
      </c>
      <c r="B46" s="1061"/>
      <c r="C46" s="1059"/>
      <c r="D46" s="1074"/>
      <c r="E46" s="1380"/>
      <c r="F46" s="239"/>
      <c r="G46" s="1075"/>
    </row>
    <row r="47" spans="1:7" ht="12.75">
      <c r="A47" s="1076"/>
      <c r="B47" s="191"/>
      <c r="C47" s="192"/>
      <c r="D47" s="230"/>
      <c r="E47" s="1381"/>
      <c r="F47" s="1077"/>
      <c r="G47" s="1078"/>
    </row>
    <row r="48" spans="1:7" ht="24" customHeight="1">
      <c r="A48" s="1646" t="s">
        <v>515</v>
      </c>
      <c r="B48" s="1647"/>
      <c r="C48" s="1093">
        <v>21</v>
      </c>
      <c r="D48" s="195"/>
      <c r="E48" s="1379" t="s">
        <v>625</v>
      </c>
      <c r="F48" s="546">
        <v>94</v>
      </c>
      <c r="G48" s="606" t="s">
        <v>425</v>
      </c>
    </row>
    <row r="49" spans="1:7" ht="12.75">
      <c r="A49" s="1648" t="s">
        <v>516</v>
      </c>
      <c r="B49" s="1649"/>
      <c r="C49" s="1093">
        <v>24</v>
      </c>
      <c r="D49" s="195"/>
      <c r="E49" s="1111" t="s">
        <v>652</v>
      </c>
      <c r="F49" s="1098">
        <v>62</v>
      </c>
      <c r="G49" s="547">
        <v>1</v>
      </c>
    </row>
    <row r="50" spans="1:7" ht="13.5" thickBot="1">
      <c r="A50" s="1101" t="s">
        <v>367</v>
      </c>
      <c r="B50" s="1102"/>
      <c r="C50" s="1103">
        <v>30</v>
      </c>
      <c r="D50" s="1104">
        <f>D48-D49</f>
        <v>0</v>
      </c>
      <c r="E50" s="1064"/>
      <c r="F50" s="1065"/>
      <c r="G50" s="1066"/>
    </row>
    <row r="51" spans="1:7" ht="12.75">
      <c r="A51" s="560"/>
      <c r="B51" s="164"/>
      <c r="C51" s="1059"/>
      <c r="D51" s="1074"/>
      <c r="E51" s="514"/>
      <c r="F51" s="239"/>
      <c r="G51" s="1075"/>
    </row>
    <row r="52" spans="1:7" ht="13.5" thickBot="1">
      <c r="A52" s="596" t="s">
        <v>514</v>
      </c>
      <c r="B52" s="1061"/>
      <c r="C52" s="1059"/>
      <c r="D52" s="1074"/>
      <c r="E52" s="514"/>
      <c r="F52" s="239"/>
      <c r="G52" s="1075"/>
    </row>
    <row r="53" spans="1:7" ht="12.75">
      <c r="A53" s="1076"/>
      <c r="B53" s="191"/>
      <c r="C53" s="192"/>
      <c r="D53" s="230"/>
      <c r="E53" s="518"/>
      <c r="F53" s="1077"/>
      <c r="G53" s="1078"/>
    </row>
    <row r="54" spans="1:7" ht="25.5" customHeight="1">
      <c r="A54" s="1646" t="s">
        <v>515</v>
      </c>
      <c r="B54" s="1647"/>
      <c r="C54" s="1093">
        <v>21</v>
      </c>
      <c r="D54" s="195"/>
      <c r="E54" s="1379" t="s">
        <v>625</v>
      </c>
      <c r="F54" s="546">
        <v>94</v>
      </c>
      <c r="G54" s="606" t="s">
        <v>425</v>
      </c>
    </row>
    <row r="55" spans="1:7" ht="12.75">
      <c r="A55" s="1648" t="s">
        <v>516</v>
      </c>
      <c r="B55" s="1649"/>
      <c r="C55" s="1093">
        <v>24</v>
      </c>
      <c r="D55" s="195"/>
      <c r="E55" s="1111" t="s">
        <v>652</v>
      </c>
      <c r="F55" s="1098">
        <v>62</v>
      </c>
      <c r="G55" s="547">
        <v>1</v>
      </c>
    </row>
    <row r="56" spans="1:7" ht="13.5" thickBot="1">
      <c r="A56" s="1101" t="s">
        <v>367</v>
      </c>
      <c r="B56" s="1102"/>
      <c r="C56" s="1103">
        <v>30</v>
      </c>
      <c r="D56" s="1104">
        <f>D54-D55</f>
        <v>0</v>
      </c>
      <c r="E56" s="1064"/>
      <c r="F56" s="1065"/>
      <c r="G56" s="1066"/>
    </row>
    <row r="57" spans="1:7" ht="12.75">
      <c r="A57" s="178"/>
      <c r="B57" s="164"/>
      <c r="C57" s="174"/>
      <c r="D57" s="164"/>
      <c r="E57" s="164"/>
      <c r="F57" s="164"/>
      <c r="G57" s="178"/>
    </row>
    <row r="58" spans="1:7" ht="12.75">
      <c r="A58" s="164"/>
      <c r="B58" s="164"/>
      <c r="C58" s="174"/>
      <c r="D58" s="164"/>
      <c r="E58" s="164"/>
      <c r="F58" s="164"/>
      <c r="G58" s="164"/>
    </row>
    <row r="59" spans="1:7" ht="13.5" thickBot="1">
      <c r="A59" s="164"/>
      <c r="B59" s="164"/>
      <c r="C59" s="174"/>
      <c r="D59" s="164"/>
      <c r="E59" s="164"/>
      <c r="F59" s="164"/>
      <c r="G59" s="164"/>
    </row>
    <row r="60" spans="1:7" ht="12.75">
      <c r="A60" s="1105" t="s">
        <v>627</v>
      </c>
      <c r="B60" s="1079"/>
      <c r="C60" s="1080"/>
      <c r="D60" s="1081"/>
      <c r="E60" s="1082"/>
      <c r="F60" s="1083"/>
      <c r="G60" s="1084"/>
    </row>
    <row r="61" spans="1:7" ht="12.75">
      <c r="A61" s="1650" t="s">
        <v>517</v>
      </c>
      <c r="B61" s="1651"/>
      <c r="C61" s="1107">
        <v>31</v>
      </c>
      <c r="D61" s="1109">
        <f>'IFR 40.30 and .40'!G72</f>
        <v>0</v>
      </c>
      <c r="E61" s="1111" t="s">
        <v>260</v>
      </c>
      <c r="F61" s="1112">
        <v>94</v>
      </c>
      <c r="G61" s="1113" t="s">
        <v>425</v>
      </c>
    </row>
    <row r="62" spans="1:7" ht="13.5" thickBot="1">
      <c r="A62" s="1106" t="s">
        <v>518</v>
      </c>
      <c r="B62" s="1085"/>
      <c r="C62" s="1108">
        <v>40</v>
      </c>
      <c r="D62" s="1110">
        <f>D61</f>
        <v>0</v>
      </c>
      <c r="E62" s="1086"/>
      <c r="F62" s="1087"/>
      <c r="G62" s="1088"/>
    </row>
    <row r="63" spans="1:7" ht="12.75">
      <c r="A63" s="164"/>
      <c r="B63" s="164"/>
      <c r="C63" s="174"/>
      <c r="D63" s="164"/>
      <c r="E63" s="164"/>
      <c r="F63" s="164"/>
      <c r="G63" s="164"/>
    </row>
    <row r="64" spans="3:7" ht="12.75">
      <c r="C64" s="247"/>
      <c r="D64" s="191"/>
      <c r="E64" s="191"/>
      <c r="F64" s="191"/>
      <c r="G64" s="191"/>
    </row>
    <row r="65" spans="1:7" ht="12.75">
      <c r="A65" s="349" t="s">
        <v>456</v>
      </c>
      <c r="B65" s="248"/>
      <c r="E65" s="356"/>
      <c r="F65" s="356"/>
      <c r="G65" s="488" t="s">
        <v>549</v>
      </c>
    </row>
    <row r="66" spans="1:7" ht="12.75">
      <c r="A66" s="1318" t="s">
        <v>626</v>
      </c>
      <c r="D66" s="356"/>
      <c r="E66" s="356"/>
      <c r="F66" s="1402"/>
      <c r="G66" s="1403" t="s">
        <v>727</v>
      </c>
    </row>
  </sheetData>
  <sheetProtection password="CF7A" sheet="1" objects="1" scenarios="1"/>
  <mergeCells count="13">
    <mergeCell ref="A61:B61"/>
    <mergeCell ref="A35:B35"/>
    <mergeCell ref="A55:B55"/>
    <mergeCell ref="A48:B48"/>
    <mergeCell ref="A49:B49"/>
    <mergeCell ref="A42:B42"/>
    <mergeCell ref="A43:B43"/>
    <mergeCell ref="A54:B54"/>
    <mergeCell ref="A28:B28"/>
    <mergeCell ref="A29:B29"/>
    <mergeCell ref="A22:B22"/>
    <mergeCell ref="A23:B23"/>
    <mergeCell ref="A34:B34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73"/>
  <sheetViews>
    <sheetView zoomScaleSheetLayoutView="100" zoomScalePageLayoutView="0" workbookViewId="0" topLeftCell="A22">
      <selection activeCell="D35" sqref="D35"/>
    </sheetView>
  </sheetViews>
  <sheetFormatPr defaultColWidth="9.140625" defaultRowHeight="12.75"/>
  <cols>
    <col min="1" max="2" width="20.7109375" style="356" customWidth="1"/>
    <col min="3" max="3" width="4.7109375" style="356" customWidth="1"/>
    <col min="4" max="7" width="12.7109375" style="356" customWidth="1"/>
    <col min="8" max="16384" width="9.140625" style="356" customWidth="1"/>
  </cols>
  <sheetData>
    <row r="1" ht="12.75"/>
    <row r="2" ht="12.75"/>
    <row r="3" ht="12.75"/>
    <row r="4" ht="12.75"/>
    <row r="6" spans="1:8" ht="15">
      <c r="A6" s="353" t="s">
        <v>457</v>
      </c>
      <c r="B6" s="650"/>
      <c r="H6" s="651"/>
    </row>
    <row r="7" spans="1:4" ht="15.75">
      <c r="A7" s="354" t="s">
        <v>706</v>
      </c>
      <c r="B7" s="652"/>
      <c r="C7" s="320"/>
      <c r="D7" s="1293"/>
    </row>
    <row r="8" spans="1:4" ht="15.75">
      <c r="A8" s="533" t="s">
        <v>707</v>
      </c>
      <c r="B8" s="652"/>
      <c r="C8" s="320"/>
      <c r="D8" s="320"/>
    </row>
    <row r="9" ht="15.75" thickBot="1">
      <c r="B9" s="379"/>
    </row>
    <row r="10" spans="1:7" ht="13.5" thickTop="1">
      <c r="A10" s="380"/>
      <c r="B10" s="381"/>
      <c r="C10" s="382"/>
      <c r="D10" s="382"/>
      <c r="E10" s="382"/>
      <c r="F10" s="382"/>
      <c r="G10" s="382"/>
    </row>
    <row r="11" spans="1:7" ht="15.75" thickBot="1">
      <c r="A11" s="319" t="s">
        <v>455</v>
      </c>
      <c r="B11" s="383"/>
      <c r="C11" s="1482" t="str">
        <f>'Cover '!G5</f>
        <v>(enter name)</v>
      </c>
      <c r="D11" s="1482"/>
      <c r="E11" s="1482"/>
      <c r="F11" s="1482"/>
      <c r="G11" s="1482"/>
    </row>
    <row r="12" spans="1:2" ht="15">
      <c r="A12" s="319"/>
      <c r="B12" s="383"/>
    </row>
    <row r="13" spans="1:7" ht="15.75" thickBot="1">
      <c r="A13" s="319" t="s">
        <v>708</v>
      </c>
      <c r="B13" s="383"/>
      <c r="C13" s="1482" t="str">
        <f>'Cover '!G7</f>
        <v>(enter period)</v>
      </c>
      <c r="D13" s="1482"/>
      <c r="E13" s="1482"/>
      <c r="F13" s="1482"/>
      <c r="G13" s="1482"/>
    </row>
    <row r="14" spans="1:7" ht="12.75">
      <c r="A14" s="385"/>
      <c r="B14" s="383"/>
      <c r="C14" s="386"/>
      <c r="D14" s="386"/>
      <c r="E14" s="386"/>
      <c r="F14" s="386"/>
      <c r="G14" s="386"/>
    </row>
    <row r="15" spans="1:7" ht="15.75" thickBot="1">
      <c r="A15" s="319" t="s">
        <v>709</v>
      </c>
      <c r="B15" s="383"/>
      <c r="C15" s="1517"/>
      <c r="D15" s="1517"/>
      <c r="E15" s="1517"/>
      <c r="F15" s="1517"/>
      <c r="G15" s="1517"/>
    </row>
    <row r="16" spans="1:7" ht="13.5" thickBot="1">
      <c r="A16" s="653"/>
      <c r="B16" s="1382"/>
      <c r="C16" s="1054"/>
      <c r="D16" s="1054"/>
      <c r="E16" s="1054"/>
      <c r="F16" s="1054"/>
      <c r="G16" s="1054"/>
    </row>
    <row r="17" spans="1:7" ht="13.5" thickTop="1">
      <c r="A17" s="320"/>
      <c r="B17" s="383"/>
      <c r="C17" s="1176"/>
      <c r="D17" s="1176"/>
      <c r="E17" s="1176"/>
      <c r="F17" s="1176"/>
      <c r="G17" s="1176"/>
    </row>
    <row r="18" spans="3:6" ht="15.75" thickBot="1">
      <c r="C18" s="387"/>
      <c r="D18" s="387"/>
      <c r="E18" s="387"/>
      <c r="F18" s="387" t="s">
        <v>224</v>
      </c>
    </row>
    <row r="19" spans="1:7" ht="60">
      <c r="A19" s="905" t="s">
        <v>710</v>
      </c>
      <c r="B19" s="1383"/>
      <c r="C19" s="1384"/>
      <c r="D19" s="1657" t="s">
        <v>444</v>
      </c>
      <c r="E19" s="1576" t="s">
        <v>711</v>
      </c>
      <c r="F19" s="1660" t="s">
        <v>712</v>
      </c>
      <c r="G19" s="391" t="s">
        <v>726</v>
      </c>
    </row>
    <row r="20" spans="1:7" ht="24">
      <c r="A20" s="1385"/>
      <c r="B20" s="1386"/>
      <c r="C20" s="553"/>
      <c r="D20" s="1658"/>
      <c r="E20" s="1577"/>
      <c r="F20" s="1661"/>
      <c r="G20" s="933" t="s">
        <v>713</v>
      </c>
    </row>
    <row r="21" spans="1:7" ht="15.75" thickBot="1">
      <c r="A21" s="1385"/>
      <c r="B21" s="1386"/>
      <c r="C21" s="553"/>
      <c r="D21" s="553">
        <v>1</v>
      </c>
      <c r="E21" s="553">
        <v>2</v>
      </c>
      <c r="F21" s="1387">
        <v>3</v>
      </c>
      <c r="G21" s="933">
        <v>4</v>
      </c>
    </row>
    <row r="22" spans="1:7" ht="15" customHeight="1">
      <c r="A22" s="1388" t="s">
        <v>714</v>
      </c>
      <c r="B22" s="389"/>
      <c r="C22" s="397">
        <v>10</v>
      </c>
      <c r="D22" s="885"/>
      <c r="E22" s="885"/>
      <c r="F22" s="885"/>
      <c r="G22" s="1389">
        <f aca="true" t="shared" si="0" ref="G22:G31">D22-(E22+F22)</f>
        <v>0</v>
      </c>
    </row>
    <row r="23" spans="1:7" ht="21.75" customHeight="1">
      <c r="A23" s="1616" t="s">
        <v>715</v>
      </c>
      <c r="B23" s="922" t="s">
        <v>716</v>
      </c>
      <c r="C23" s="542">
        <v>20</v>
      </c>
      <c r="D23" s="1390"/>
      <c r="E23" s="1390"/>
      <c r="F23" s="1391"/>
      <c r="G23" s="872">
        <f t="shared" si="0"/>
        <v>0</v>
      </c>
    </row>
    <row r="24" spans="1:7" ht="15">
      <c r="A24" s="1617"/>
      <c r="B24" s="1392" t="s">
        <v>382</v>
      </c>
      <c r="C24" s="398">
        <v>21</v>
      </c>
      <c r="D24" s="887"/>
      <c r="E24" s="887"/>
      <c r="F24" s="935"/>
      <c r="G24" s="872">
        <f t="shared" si="0"/>
        <v>0</v>
      </c>
    </row>
    <row r="25" spans="1:7" ht="22.5">
      <c r="A25" s="1618"/>
      <c r="B25" s="1393" t="s">
        <v>717</v>
      </c>
      <c r="C25" s="398">
        <v>22</v>
      </c>
      <c r="D25" s="887"/>
      <c r="E25" s="887"/>
      <c r="F25" s="935"/>
      <c r="G25" s="872">
        <f t="shared" si="0"/>
        <v>0</v>
      </c>
    </row>
    <row r="26" spans="1:7" ht="22.5" customHeight="1">
      <c r="A26" s="1655" t="s">
        <v>718</v>
      </c>
      <c r="B26" s="1586"/>
      <c r="C26" s="398">
        <v>30</v>
      </c>
      <c r="D26" s="887"/>
      <c r="E26" s="887"/>
      <c r="F26" s="887"/>
      <c r="G26" s="872">
        <f t="shared" si="0"/>
        <v>0</v>
      </c>
    </row>
    <row r="27" spans="1:7" ht="22.5" customHeight="1">
      <c r="A27" s="1652" t="s">
        <v>719</v>
      </c>
      <c r="B27" s="1653"/>
      <c r="C27" s="398">
        <v>40</v>
      </c>
      <c r="D27" s="887"/>
      <c r="E27" s="887"/>
      <c r="F27" s="935"/>
      <c r="G27" s="872">
        <f t="shared" si="0"/>
        <v>0</v>
      </c>
    </row>
    <row r="28" spans="1:7" ht="22.5" customHeight="1">
      <c r="A28" s="1497" t="s">
        <v>720</v>
      </c>
      <c r="B28" s="1654"/>
      <c r="C28" s="398">
        <v>41</v>
      </c>
      <c r="D28" s="887"/>
      <c r="E28" s="887"/>
      <c r="F28" s="935"/>
      <c r="G28" s="872">
        <f t="shared" si="0"/>
        <v>0</v>
      </c>
    </row>
    <row r="29" spans="1:7" ht="16.5" customHeight="1">
      <c r="A29" s="274" t="s">
        <v>721</v>
      </c>
      <c r="B29" s="1225"/>
      <c r="C29" s="398">
        <v>50</v>
      </c>
      <c r="D29" s="887"/>
      <c r="E29" s="887"/>
      <c r="F29" s="935"/>
      <c r="G29" s="872">
        <f t="shared" si="0"/>
        <v>0</v>
      </c>
    </row>
    <row r="30" spans="1:7" ht="15">
      <c r="A30" s="267" t="s">
        <v>722</v>
      </c>
      <c r="B30" s="1394"/>
      <c r="C30" s="398">
        <v>60</v>
      </c>
      <c r="D30" s="887"/>
      <c r="E30" s="887"/>
      <c r="F30" s="935"/>
      <c r="G30" s="872">
        <f t="shared" si="0"/>
        <v>0</v>
      </c>
    </row>
    <row r="31" spans="1:7" ht="15">
      <c r="A31" s="1395" t="s">
        <v>723</v>
      </c>
      <c r="B31" s="1396"/>
      <c r="C31" s="398">
        <v>70</v>
      </c>
      <c r="D31" s="887"/>
      <c r="E31" s="887"/>
      <c r="F31" s="887"/>
      <c r="G31" s="941">
        <f t="shared" si="0"/>
        <v>0</v>
      </c>
    </row>
    <row r="32" spans="1:7" ht="15.75" thickBot="1">
      <c r="A32" s="931" t="s">
        <v>724</v>
      </c>
      <c r="B32" s="1015"/>
      <c r="C32" s="868">
        <v>80</v>
      </c>
      <c r="D32" s="942">
        <f>SUM(D22:D31)</f>
        <v>0</v>
      </c>
      <c r="E32" s="942">
        <f>SUM(E22:E31)</f>
        <v>0</v>
      </c>
      <c r="F32" s="942">
        <f>SUM(F22:F31)</f>
        <v>0</v>
      </c>
      <c r="G32" s="942">
        <f>SUM(G22:G31)</f>
        <v>0</v>
      </c>
    </row>
    <row r="33" spans="1:7" ht="15">
      <c r="A33" s="1397"/>
      <c r="B33" s="1398"/>
      <c r="C33" s="597"/>
      <c r="D33" s="597"/>
      <c r="E33" s="597"/>
      <c r="F33" s="597"/>
      <c r="G33" s="383"/>
    </row>
    <row r="34" spans="1:7" ht="15">
      <c r="A34" s="1397"/>
      <c r="B34" s="1398"/>
      <c r="C34" s="597"/>
      <c r="D34" s="597"/>
      <c r="E34" s="597"/>
      <c r="F34" s="597"/>
      <c r="G34" s="383"/>
    </row>
    <row r="35" spans="1:7" ht="15">
      <c r="A35" s="1397"/>
      <c r="B35" s="1398"/>
      <c r="C35" s="597"/>
      <c r="D35" s="597"/>
      <c r="E35" s="597"/>
      <c r="F35" s="597"/>
      <c r="G35" s="383"/>
    </row>
    <row r="36" spans="1:7" ht="15">
      <c r="A36" s="1397"/>
      <c r="B36" s="1398"/>
      <c r="C36" s="597"/>
      <c r="D36" s="597"/>
      <c r="E36" s="597"/>
      <c r="F36" s="597"/>
      <c r="G36" s="383"/>
    </row>
    <row r="37" spans="1:7" ht="15">
      <c r="A37" s="1397"/>
      <c r="B37" s="1398"/>
      <c r="C37" s="597"/>
      <c r="D37" s="597"/>
      <c r="E37" s="597"/>
      <c r="F37" s="597"/>
      <c r="G37" s="383"/>
    </row>
    <row r="38" spans="1:7" ht="15">
      <c r="A38" s="1397"/>
      <c r="B38" s="1398"/>
      <c r="C38" s="597"/>
      <c r="D38" s="597"/>
      <c r="E38" s="597"/>
      <c r="F38" s="597"/>
      <c r="G38" s="383"/>
    </row>
    <row r="39" spans="1:7" ht="15">
      <c r="A39" s="1397"/>
      <c r="B39" s="1398"/>
      <c r="C39" s="597"/>
      <c r="D39" s="597"/>
      <c r="E39" s="597"/>
      <c r="F39" s="597"/>
      <c r="G39" s="383"/>
    </row>
    <row r="40" spans="1:7" ht="15">
      <c r="A40" s="1397"/>
      <c r="B40" s="1398"/>
      <c r="C40" s="597"/>
      <c r="D40" s="597"/>
      <c r="E40" s="597"/>
      <c r="F40" s="597"/>
      <c r="G40" s="383"/>
    </row>
    <row r="41" spans="1:7" ht="15">
      <c r="A41" s="1397"/>
      <c r="B41" s="1398"/>
      <c r="C41" s="597"/>
      <c r="D41" s="597"/>
      <c r="E41" s="597"/>
      <c r="F41" s="597"/>
      <c r="G41" s="383"/>
    </row>
    <row r="42" spans="1:7" ht="15">
      <c r="A42" s="1397"/>
      <c r="B42" s="1398"/>
      <c r="C42" s="597"/>
      <c r="D42" s="597"/>
      <c r="E42" s="597"/>
      <c r="F42" s="597"/>
      <c r="G42" s="383"/>
    </row>
    <row r="43" spans="1:7" ht="15">
      <c r="A43" s="1397"/>
      <c r="B43" s="1398"/>
      <c r="C43" s="597"/>
      <c r="D43" s="597"/>
      <c r="E43" s="597"/>
      <c r="F43" s="597"/>
      <c r="G43" s="383"/>
    </row>
    <row r="44" spans="1:7" ht="15">
      <c r="A44" s="1397"/>
      <c r="B44" s="1398"/>
      <c r="C44" s="597"/>
      <c r="D44" s="597"/>
      <c r="E44" s="597"/>
      <c r="F44" s="597"/>
      <c r="G44" s="383"/>
    </row>
    <row r="45" spans="1:7" ht="15">
      <c r="A45" s="1397"/>
      <c r="B45" s="1398"/>
      <c r="C45" s="597"/>
      <c r="D45" s="597"/>
      <c r="E45" s="597"/>
      <c r="F45" s="597"/>
      <c r="G45" s="383"/>
    </row>
    <row r="46" spans="1:7" ht="15">
      <c r="A46" s="1397"/>
      <c r="B46" s="1398"/>
      <c r="C46" s="597"/>
      <c r="D46" s="597"/>
      <c r="E46" s="597"/>
      <c r="F46" s="597"/>
      <c r="G46" s="383"/>
    </row>
    <row r="47" spans="1:7" ht="15">
      <c r="A47" s="1397"/>
      <c r="B47" s="1398"/>
      <c r="C47" s="597"/>
      <c r="D47" s="597"/>
      <c r="E47" s="597"/>
      <c r="F47" s="597"/>
      <c r="G47" s="383"/>
    </row>
    <row r="48" spans="1:7" ht="15">
      <c r="A48" s="1397"/>
      <c r="B48" s="1398"/>
      <c r="C48" s="597"/>
      <c r="D48" s="597"/>
      <c r="E48" s="597"/>
      <c r="F48" s="597"/>
      <c r="G48" s="383"/>
    </row>
    <row r="49" spans="1:7" ht="15">
      <c r="A49" s="1397"/>
      <c r="B49" s="1398"/>
      <c r="C49" s="597"/>
      <c r="D49" s="597"/>
      <c r="E49" s="597"/>
      <c r="F49" s="597"/>
      <c r="G49" s="383"/>
    </row>
    <row r="50" spans="1:7" ht="15">
      <c r="A50" s="1397"/>
      <c r="B50" s="1398"/>
      <c r="C50" s="597"/>
      <c r="D50" s="597"/>
      <c r="E50" s="597"/>
      <c r="F50" s="597"/>
      <c r="G50" s="383"/>
    </row>
    <row r="51" spans="1:7" ht="15">
      <c r="A51" s="1397"/>
      <c r="B51" s="1398"/>
      <c r="C51" s="597"/>
      <c r="D51" s="597"/>
      <c r="E51" s="597"/>
      <c r="F51" s="597"/>
      <c r="G51" s="383"/>
    </row>
    <row r="52" spans="1:7" ht="15">
      <c r="A52" s="1399"/>
      <c r="B52" s="1200"/>
      <c r="C52" s="1201"/>
      <c r="D52" s="1201"/>
      <c r="E52" s="1201"/>
      <c r="F52" s="1201"/>
      <c r="G52" s="1400"/>
    </row>
    <row r="53" spans="1:7" ht="12.75">
      <c r="A53" s="408" t="s">
        <v>456</v>
      </c>
      <c r="B53" s="1401"/>
      <c r="C53" s="1659" t="s">
        <v>699</v>
      </c>
      <c r="D53" s="1659"/>
      <c r="E53" s="1659"/>
      <c r="F53" s="1659"/>
      <c r="G53" s="1659"/>
    </row>
    <row r="54" spans="1:7" ht="12.75">
      <c r="A54" s="409" t="s">
        <v>725</v>
      </c>
      <c r="B54" s="800"/>
      <c r="C54" s="1656" t="s">
        <v>519</v>
      </c>
      <c r="D54" s="1656"/>
      <c r="E54" s="1656"/>
      <c r="F54" s="1656"/>
      <c r="G54" s="1656"/>
    </row>
    <row r="55" spans="1:7" ht="15">
      <c r="A55" s="1397"/>
      <c r="B55" s="1398"/>
      <c r="C55" s="597"/>
      <c r="D55" s="597"/>
      <c r="E55" s="597"/>
      <c r="F55" s="597"/>
      <c r="G55" s="383"/>
    </row>
    <row r="56" spans="1:7" ht="15">
      <c r="A56" s="1397"/>
      <c r="B56" s="1398"/>
      <c r="C56" s="597"/>
      <c r="D56" s="597"/>
      <c r="E56" s="597"/>
      <c r="F56" s="597"/>
      <c r="G56" s="383"/>
    </row>
    <row r="57" spans="1:7" ht="15">
      <c r="A57" s="1397"/>
      <c r="B57" s="1398"/>
      <c r="C57" s="597"/>
      <c r="D57" s="597"/>
      <c r="E57" s="597"/>
      <c r="F57" s="597"/>
      <c r="G57" s="383"/>
    </row>
    <row r="58" spans="1:7" ht="15">
      <c r="A58" s="1397"/>
      <c r="B58" s="1398"/>
      <c r="C58" s="597"/>
      <c r="D58" s="597"/>
      <c r="E58" s="597"/>
      <c r="F58" s="597"/>
      <c r="G58" s="383"/>
    </row>
    <row r="59" spans="1:7" ht="15">
      <c r="A59" s="1397"/>
      <c r="B59" s="1398"/>
      <c r="C59" s="597"/>
      <c r="D59" s="597"/>
      <c r="E59" s="597"/>
      <c r="F59" s="597"/>
      <c r="G59" s="383"/>
    </row>
    <row r="72" spans="2:8" ht="12.75">
      <c r="B72" s="377"/>
      <c r="C72" s="320"/>
      <c r="D72" s="320"/>
      <c r="E72" s="320"/>
      <c r="F72" s="320"/>
      <c r="G72" s="320"/>
      <c r="H72" s="320"/>
    </row>
    <row r="73" spans="3:7" ht="12.75">
      <c r="C73" s="320"/>
      <c r="D73" s="320"/>
      <c r="E73" s="320"/>
      <c r="F73" s="320"/>
      <c r="G73" s="320"/>
    </row>
  </sheetData>
  <sheetProtection/>
  <mergeCells count="12">
    <mergeCell ref="C54:G54"/>
    <mergeCell ref="D19:D20"/>
    <mergeCell ref="E19:E20"/>
    <mergeCell ref="C53:G53"/>
    <mergeCell ref="F19:F20"/>
    <mergeCell ref="A23:A25"/>
    <mergeCell ref="A27:B27"/>
    <mergeCell ref="A28:B28"/>
    <mergeCell ref="A26:B26"/>
    <mergeCell ref="C11:G11"/>
    <mergeCell ref="C13:G13"/>
    <mergeCell ref="C15:G15"/>
  </mergeCells>
  <printOptions/>
  <pageMargins left="0.75" right="0.75" top="1" bottom="1" header="0.5" footer="0.5"/>
  <pageSetup fitToHeight="1" fitToWidth="1" horizontalDpi="600" verticalDpi="600" orientation="portrait" paperSize="9" scale="81" r:id="rId2"/>
  <rowBreaks count="1" manualBreakCount="1">
    <brk id="54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6"/>
  <sheetViews>
    <sheetView zoomScale="75" zoomScaleNormal="75" zoomScalePageLayoutView="0" workbookViewId="0" topLeftCell="A1">
      <selection activeCell="H135" sqref="H135"/>
    </sheetView>
  </sheetViews>
  <sheetFormatPr defaultColWidth="9.140625" defaultRowHeight="12.75"/>
  <cols>
    <col min="1" max="1" width="4.57421875" style="1114" customWidth="1"/>
    <col min="2" max="2" width="59.8515625" style="1114" customWidth="1"/>
    <col min="3" max="7" width="10.7109375" style="1114" customWidth="1"/>
    <col min="8" max="16384" width="9.140625" style="1114" customWidth="1"/>
  </cols>
  <sheetData>
    <row r="1" spans="1:8" ht="12.75">
      <c r="A1" s="150"/>
      <c r="B1" s="150"/>
      <c r="C1" s="150"/>
      <c r="D1" s="150"/>
      <c r="E1" s="150"/>
      <c r="F1" s="150"/>
      <c r="G1" s="150"/>
      <c r="H1" s="150"/>
    </row>
    <row r="2" spans="1:8" ht="12.75">
      <c r="A2" s="150"/>
      <c r="B2" s="150"/>
      <c r="C2" s="150"/>
      <c r="D2" s="150"/>
      <c r="E2" s="150"/>
      <c r="F2" s="150"/>
      <c r="G2" s="150"/>
      <c r="H2" s="150"/>
    </row>
    <row r="3" spans="1:8" ht="12.75">
      <c r="A3" s="150"/>
      <c r="B3" s="150"/>
      <c r="C3" s="150"/>
      <c r="D3" s="150"/>
      <c r="E3" s="150"/>
      <c r="F3" s="150"/>
      <c r="G3" s="150"/>
      <c r="H3" s="150"/>
    </row>
    <row r="4" spans="1:8" ht="12.75">
      <c r="A4" s="150"/>
      <c r="B4" s="150"/>
      <c r="C4" s="150"/>
      <c r="D4" s="150"/>
      <c r="E4" s="150"/>
      <c r="F4" s="150"/>
      <c r="G4" s="150"/>
      <c r="H4" s="150"/>
    </row>
    <row r="5" spans="1:8" ht="15">
      <c r="A5" s="353" t="s">
        <v>457</v>
      </c>
      <c r="B5" s="650"/>
      <c r="C5" s="150"/>
      <c r="D5" s="151"/>
      <c r="E5" s="150"/>
      <c r="F5" s="150"/>
      <c r="G5" s="150"/>
      <c r="H5" s="150"/>
    </row>
    <row r="6" spans="1:8" ht="15.75">
      <c r="A6" s="354" t="s">
        <v>312</v>
      </c>
      <c r="B6" s="652"/>
      <c r="C6" s="218"/>
      <c r="D6" s="151"/>
      <c r="E6" s="150"/>
      <c r="F6" s="150"/>
      <c r="G6" s="150"/>
      <c r="H6" s="150"/>
    </row>
    <row r="7" spans="1:8" ht="15.75" thickBot="1">
      <c r="A7" s="153"/>
      <c r="B7" s="285"/>
      <c r="C7" s="150"/>
      <c r="D7" s="151"/>
      <c r="E7" s="150"/>
      <c r="F7" s="150"/>
      <c r="G7" s="150"/>
      <c r="H7" s="150"/>
    </row>
    <row r="8" spans="1:8" ht="13.5" thickTop="1">
      <c r="A8" s="158"/>
      <c r="B8" s="1115"/>
      <c r="C8" s="1115"/>
      <c r="D8" s="1115"/>
      <c r="E8" s="1115"/>
      <c r="F8" s="1115"/>
      <c r="G8" s="1115"/>
      <c r="H8" s="162"/>
    </row>
    <row r="9" spans="1:8" ht="15.75" thickBot="1">
      <c r="A9" s="319" t="s">
        <v>455</v>
      </c>
      <c r="B9" s="774"/>
      <c r="C9" s="1549" t="str">
        <f>'Cover '!G5</f>
        <v>(enter name)</v>
      </c>
      <c r="D9" s="1549"/>
      <c r="E9" s="1549"/>
      <c r="F9" s="1549"/>
      <c r="G9" s="1549"/>
      <c r="H9" s="1550"/>
    </row>
    <row r="10" spans="1:8" ht="12.75">
      <c r="A10" s="165"/>
      <c r="B10" s="164"/>
      <c r="C10" s="754"/>
      <c r="D10" s="164"/>
      <c r="E10" s="150"/>
      <c r="F10" s="150"/>
      <c r="G10" s="150"/>
      <c r="H10" s="1116"/>
    </row>
    <row r="11" spans="1:8" ht="15.75" thickBot="1">
      <c r="A11" s="163" t="s">
        <v>453</v>
      </c>
      <c r="B11" s="754"/>
      <c r="C11" s="1549" t="str">
        <f>'Cover '!G7</f>
        <v>(enter period)</v>
      </c>
      <c r="D11" s="1549"/>
      <c r="E11" s="1549"/>
      <c r="F11" s="1549"/>
      <c r="G11" s="1549"/>
      <c r="H11" s="1550"/>
    </row>
    <row r="12" spans="1:8" ht="13.5" thickBot="1">
      <c r="A12" s="169"/>
      <c r="B12" s="172"/>
      <c r="C12" s="758"/>
      <c r="D12" s="758"/>
      <c r="E12" s="758"/>
      <c r="F12" s="758"/>
      <c r="G12" s="758"/>
      <c r="H12" s="173"/>
    </row>
    <row r="13" spans="1:8" ht="13.5" thickTop="1">
      <c r="A13" s="164"/>
      <c r="B13" s="175"/>
      <c r="C13" s="754"/>
      <c r="D13" s="754"/>
      <c r="E13" s="754"/>
      <c r="F13" s="754"/>
      <c r="G13" s="754"/>
      <c r="H13" s="175"/>
    </row>
    <row r="14" spans="1:8" s="1121" customFormat="1" ht="13.5" thickBot="1">
      <c r="A14" s="1117"/>
      <c r="B14" s="1118"/>
      <c r="C14" s="1119"/>
      <c r="D14" s="1119"/>
      <c r="E14" s="1120"/>
      <c r="F14" s="1120"/>
      <c r="G14" s="93"/>
      <c r="H14" s="1167" t="s">
        <v>224</v>
      </c>
    </row>
    <row r="15" spans="1:12" ht="16.5" thickTop="1">
      <c r="A15" s="1122"/>
      <c r="B15" s="1123"/>
      <c r="C15" s="1407" t="s">
        <v>670</v>
      </c>
      <c r="D15" s="1404"/>
      <c r="E15" s="1405" t="s">
        <v>671</v>
      </c>
      <c r="F15" s="1406"/>
      <c r="G15" s="94" t="s">
        <v>46</v>
      </c>
      <c r="H15" s="120" t="s">
        <v>47</v>
      </c>
      <c r="L15" s="1124"/>
    </row>
    <row r="16" spans="1:8" ht="15.75">
      <c r="A16" s="1125" t="s">
        <v>174</v>
      </c>
      <c r="B16" s="96"/>
      <c r="C16" s="97" t="s">
        <v>48</v>
      </c>
      <c r="D16" s="98" t="s">
        <v>49</v>
      </c>
      <c r="E16" s="99" t="s">
        <v>48</v>
      </c>
      <c r="F16" s="100" t="s">
        <v>49</v>
      </c>
      <c r="G16" s="101" t="s">
        <v>117</v>
      </c>
      <c r="H16" s="102" t="s">
        <v>50</v>
      </c>
    </row>
    <row r="17" spans="1:8" s="1126" customFormat="1" ht="24" customHeight="1">
      <c r="A17" s="131">
        <v>1</v>
      </c>
      <c r="B17" s="103" t="s">
        <v>86</v>
      </c>
      <c r="C17" s="104"/>
      <c r="D17" s="105"/>
      <c r="E17" s="105"/>
      <c r="F17" s="105"/>
      <c r="G17" s="104"/>
      <c r="H17" s="106">
        <f>G17:G41-C17:C41-D17:D41-E17:E41-F17:F41</f>
        <v>0</v>
      </c>
    </row>
    <row r="18" spans="1:8" s="1126" customFormat="1" ht="22.5" customHeight="1">
      <c r="A18" s="132">
        <v>2</v>
      </c>
      <c r="B18" s="108" t="s">
        <v>87</v>
      </c>
      <c r="C18" s="1168">
        <f>SUM(C19:C20)</f>
        <v>0</v>
      </c>
      <c r="D18" s="1168">
        <f>SUM(D19:D20)</f>
        <v>0</v>
      </c>
      <c r="E18" s="1168">
        <f>SUM(E19:E20)</f>
        <v>0</v>
      </c>
      <c r="F18" s="1168">
        <f>SUM(F19:F20)</f>
        <v>0</v>
      </c>
      <c r="G18" s="1168">
        <f>SUM(G19:G20)</f>
        <v>0</v>
      </c>
      <c r="H18" s="106">
        <f>G18:G41-C18:C41-D18:D41-E18:E41-F18:F41</f>
        <v>0</v>
      </c>
    </row>
    <row r="19" spans="1:8" s="1126" customFormat="1" ht="15">
      <c r="A19" s="1128"/>
      <c r="B19" s="139" t="s">
        <v>448</v>
      </c>
      <c r="C19" s="127"/>
      <c r="D19" s="127"/>
      <c r="E19" s="127"/>
      <c r="F19" s="127"/>
      <c r="G19" s="127"/>
      <c r="H19" s="106">
        <f>G19:G41-C19:C41-D19:D41-E19:E41-F19:F41</f>
        <v>0</v>
      </c>
    </row>
    <row r="20" spans="1:8" s="1126" customFormat="1" ht="15">
      <c r="A20" s="1127"/>
      <c r="B20" s="139" t="s">
        <v>449</v>
      </c>
      <c r="C20" s="127"/>
      <c r="D20" s="127"/>
      <c r="E20" s="127"/>
      <c r="F20" s="127"/>
      <c r="G20" s="127"/>
      <c r="H20" s="106">
        <f>G20:G41-C20:C41-D20:D41-E20:E41-F20:F41</f>
        <v>0</v>
      </c>
    </row>
    <row r="21" spans="1:255" s="1129" customFormat="1" ht="24" customHeight="1">
      <c r="A21" s="132">
        <v>3</v>
      </c>
      <c r="B21" s="110" t="s">
        <v>129</v>
      </c>
      <c r="C21" s="1168">
        <f>SUM(C22:C27)</f>
        <v>0</v>
      </c>
      <c r="D21" s="1168">
        <f>SUM(D22:D27)</f>
        <v>0</v>
      </c>
      <c r="E21" s="1168">
        <f>SUM(E22:E27)</f>
        <v>0</v>
      </c>
      <c r="F21" s="1168">
        <f>SUM(F22:F27)</f>
        <v>0</v>
      </c>
      <c r="G21" s="1168">
        <f>SUM(G22:G27)</f>
        <v>0</v>
      </c>
      <c r="H21" s="106">
        <f>G21:G41-C21:C41-D21:D41-E21:E41-F21:F41</f>
        <v>0</v>
      </c>
      <c r="I21" s="1130"/>
      <c r="J21" s="1126"/>
      <c r="K21" s="1126"/>
      <c r="L21" s="1126"/>
      <c r="M21" s="1126"/>
      <c r="N21" s="1126"/>
      <c r="O21" s="1126"/>
      <c r="P21" s="1126"/>
      <c r="Q21" s="1126"/>
      <c r="R21" s="1126"/>
      <c r="S21" s="1126"/>
      <c r="T21" s="1126"/>
      <c r="U21" s="1126"/>
      <c r="V21" s="1126"/>
      <c r="W21" s="1126"/>
      <c r="X21" s="1126"/>
      <c r="Y21" s="1126"/>
      <c r="Z21" s="1126"/>
      <c r="AA21" s="1126"/>
      <c r="AB21" s="1126"/>
      <c r="AC21" s="1126"/>
      <c r="AD21" s="1126"/>
      <c r="AE21" s="1126"/>
      <c r="AF21" s="1126"/>
      <c r="AG21" s="1126"/>
      <c r="AH21" s="1126"/>
      <c r="AI21" s="1126"/>
      <c r="AJ21" s="1126"/>
      <c r="AK21" s="1126"/>
      <c r="AL21" s="1126"/>
      <c r="AM21" s="1126"/>
      <c r="AN21" s="1126"/>
      <c r="AO21" s="1126"/>
      <c r="AP21" s="1126"/>
      <c r="AQ21" s="1126"/>
      <c r="AR21" s="1126"/>
      <c r="AS21" s="1126"/>
      <c r="AT21" s="1126"/>
      <c r="AU21" s="1126"/>
      <c r="AV21" s="1126"/>
      <c r="AW21" s="1126"/>
      <c r="AX21" s="1126"/>
      <c r="AY21" s="1126"/>
      <c r="AZ21" s="1126"/>
      <c r="BA21" s="1126"/>
      <c r="BB21" s="1126"/>
      <c r="BC21" s="1126"/>
      <c r="BD21" s="1126"/>
      <c r="BE21" s="1126"/>
      <c r="BF21" s="1126"/>
      <c r="BG21" s="1126"/>
      <c r="BH21" s="1126"/>
      <c r="BI21" s="1126"/>
      <c r="BJ21" s="1126"/>
      <c r="BK21" s="1126"/>
      <c r="BL21" s="1126"/>
      <c r="BM21" s="1126"/>
      <c r="BN21" s="1126"/>
      <c r="BO21" s="1126"/>
      <c r="BP21" s="1126"/>
      <c r="BQ21" s="1126"/>
      <c r="BR21" s="1126"/>
      <c r="BS21" s="1126"/>
      <c r="BT21" s="1126"/>
      <c r="BU21" s="1126"/>
      <c r="BV21" s="1126"/>
      <c r="BW21" s="1126"/>
      <c r="BX21" s="1126"/>
      <c r="BY21" s="1126"/>
      <c r="BZ21" s="1126"/>
      <c r="CA21" s="1126"/>
      <c r="CB21" s="1126"/>
      <c r="CC21" s="1126"/>
      <c r="CD21" s="1126"/>
      <c r="CE21" s="1126"/>
      <c r="CF21" s="1126"/>
      <c r="CG21" s="1126"/>
      <c r="CH21" s="1126"/>
      <c r="CI21" s="1126"/>
      <c r="CJ21" s="1126"/>
      <c r="CK21" s="1126"/>
      <c r="CL21" s="1126"/>
      <c r="CM21" s="1126"/>
      <c r="CN21" s="1126"/>
      <c r="CO21" s="1126"/>
      <c r="CP21" s="1126"/>
      <c r="CQ21" s="1126"/>
      <c r="CR21" s="1126"/>
      <c r="CS21" s="1126"/>
      <c r="CT21" s="1126"/>
      <c r="CU21" s="1126"/>
      <c r="CV21" s="1126"/>
      <c r="CW21" s="1126"/>
      <c r="CX21" s="1126"/>
      <c r="CY21" s="1126"/>
      <c r="CZ21" s="1126"/>
      <c r="DA21" s="1126"/>
      <c r="DB21" s="1126"/>
      <c r="DC21" s="1126"/>
      <c r="DD21" s="1126"/>
      <c r="DE21" s="1126"/>
      <c r="DF21" s="1126"/>
      <c r="DG21" s="1126"/>
      <c r="DH21" s="1126"/>
      <c r="DI21" s="1126"/>
      <c r="DJ21" s="1126"/>
      <c r="DK21" s="1126"/>
      <c r="DL21" s="1126"/>
      <c r="DM21" s="1126"/>
      <c r="DN21" s="1126"/>
      <c r="DO21" s="1126"/>
      <c r="DP21" s="1126"/>
      <c r="DQ21" s="1126"/>
      <c r="DR21" s="1126"/>
      <c r="DS21" s="1126"/>
      <c r="DT21" s="1126"/>
      <c r="DU21" s="1126"/>
      <c r="DV21" s="1126"/>
      <c r="DW21" s="1126"/>
      <c r="DX21" s="1126"/>
      <c r="DY21" s="1126"/>
      <c r="DZ21" s="1126"/>
      <c r="EA21" s="1126"/>
      <c r="EB21" s="1126"/>
      <c r="EC21" s="1126"/>
      <c r="ED21" s="1126"/>
      <c r="EE21" s="1126"/>
      <c r="EF21" s="1126"/>
      <c r="EG21" s="1126"/>
      <c r="EH21" s="1126"/>
      <c r="EI21" s="1126"/>
      <c r="EJ21" s="1126"/>
      <c r="EK21" s="1126"/>
      <c r="EL21" s="1126"/>
      <c r="EM21" s="1126"/>
      <c r="EN21" s="1126"/>
      <c r="EO21" s="1126"/>
      <c r="EP21" s="1126"/>
      <c r="EQ21" s="1126"/>
      <c r="ER21" s="1126"/>
      <c r="ES21" s="1126"/>
      <c r="ET21" s="1126"/>
      <c r="EU21" s="1126"/>
      <c r="EV21" s="1126"/>
      <c r="EW21" s="1126"/>
      <c r="EX21" s="1126"/>
      <c r="EY21" s="1126"/>
      <c r="EZ21" s="1126"/>
      <c r="FA21" s="1126"/>
      <c r="FB21" s="1126"/>
      <c r="FC21" s="1126"/>
      <c r="FD21" s="1126"/>
      <c r="FE21" s="1126"/>
      <c r="FF21" s="1126"/>
      <c r="FG21" s="1126"/>
      <c r="FH21" s="1126"/>
      <c r="FI21" s="1126"/>
      <c r="FJ21" s="1126"/>
      <c r="FK21" s="1126"/>
      <c r="FL21" s="1126"/>
      <c r="FM21" s="1126"/>
      <c r="FN21" s="1126"/>
      <c r="FO21" s="1126"/>
      <c r="FP21" s="1126"/>
      <c r="FQ21" s="1126"/>
      <c r="FR21" s="1126"/>
      <c r="FS21" s="1126"/>
      <c r="FT21" s="1126"/>
      <c r="FU21" s="1126"/>
      <c r="FV21" s="1126"/>
      <c r="FW21" s="1126"/>
      <c r="FX21" s="1126"/>
      <c r="FY21" s="1126"/>
      <c r="FZ21" s="1126"/>
      <c r="GA21" s="1126"/>
      <c r="GB21" s="1126"/>
      <c r="GC21" s="1126"/>
      <c r="GD21" s="1126"/>
      <c r="GE21" s="1126"/>
      <c r="GF21" s="1126"/>
      <c r="GG21" s="1126"/>
      <c r="GH21" s="1126"/>
      <c r="GI21" s="1126"/>
      <c r="GJ21" s="1126"/>
      <c r="GK21" s="1126"/>
      <c r="GL21" s="1126"/>
      <c r="GM21" s="1126"/>
      <c r="GN21" s="1126"/>
      <c r="GO21" s="1126"/>
      <c r="GP21" s="1126"/>
      <c r="GQ21" s="1126"/>
      <c r="GR21" s="1126"/>
      <c r="GS21" s="1126"/>
      <c r="GT21" s="1126"/>
      <c r="GU21" s="1126"/>
      <c r="GV21" s="1126"/>
      <c r="GW21" s="1126"/>
      <c r="GX21" s="1126"/>
      <c r="GY21" s="1126"/>
      <c r="GZ21" s="1126"/>
      <c r="HA21" s="1126"/>
      <c r="HB21" s="1126"/>
      <c r="HC21" s="1126"/>
      <c r="HD21" s="1126"/>
      <c r="HE21" s="1126"/>
      <c r="HF21" s="1126"/>
      <c r="HG21" s="1126"/>
      <c r="HH21" s="1126"/>
      <c r="HI21" s="1126"/>
      <c r="HJ21" s="1126"/>
      <c r="HK21" s="1126"/>
      <c r="HL21" s="1126"/>
      <c r="HM21" s="1126"/>
      <c r="HN21" s="1126"/>
      <c r="HO21" s="1126"/>
      <c r="HP21" s="1126"/>
      <c r="HQ21" s="1126"/>
      <c r="HR21" s="1126"/>
      <c r="HS21" s="1126"/>
      <c r="HT21" s="1126"/>
      <c r="HU21" s="1126"/>
      <c r="HV21" s="1126"/>
      <c r="HW21" s="1126"/>
      <c r="HX21" s="1126"/>
      <c r="HY21" s="1126"/>
      <c r="HZ21" s="1126"/>
      <c r="IA21" s="1126"/>
      <c r="IB21" s="1126"/>
      <c r="IC21" s="1126"/>
      <c r="ID21" s="1126"/>
      <c r="IE21" s="1126"/>
      <c r="IF21" s="1126"/>
      <c r="IG21" s="1126"/>
      <c r="IH21" s="1126"/>
      <c r="II21" s="1126"/>
      <c r="IJ21" s="1126"/>
      <c r="IK21" s="1126"/>
      <c r="IL21" s="1126"/>
      <c r="IM21" s="1126"/>
      <c r="IN21" s="1126"/>
      <c r="IO21" s="1126"/>
      <c r="IP21" s="1126"/>
      <c r="IQ21" s="1126"/>
      <c r="IR21" s="1126"/>
      <c r="IS21" s="1126"/>
      <c r="IT21" s="1126"/>
      <c r="IU21" s="1126"/>
    </row>
    <row r="22" spans="1:9" s="1126" customFormat="1" ht="15">
      <c r="A22" s="1128"/>
      <c r="B22" s="109" t="s">
        <v>52</v>
      </c>
      <c r="C22" s="127"/>
      <c r="D22" s="128"/>
      <c r="E22" s="127"/>
      <c r="F22" s="127"/>
      <c r="G22" s="127"/>
      <c r="H22" s="106">
        <f>G22:G41-C22:C41-D22:D41-E22:E41-F22:F41</f>
        <v>0</v>
      </c>
      <c r="I22" s="1130"/>
    </row>
    <row r="23" spans="1:9" s="1126" customFormat="1" ht="15">
      <c r="A23" s="1128"/>
      <c r="B23" s="109" t="s">
        <v>88</v>
      </c>
      <c r="C23" s="127"/>
      <c r="D23" s="128"/>
      <c r="E23" s="127"/>
      <c r="F23" s="127"/>
      <c r="G23" s="127"/>
      <c r="H23" s="106">
        <f>G23:G41-C23:C41-D23:D41-E23:E41-F23:F41</f>
        <v>0</v>
      </c>
      <c r="I23" s="1130"/>
    </row>
    <row r="24" spans="1:9" s="1126" customFormat="1" ht="15">
      <c r="A24" s="1128"/>
      <c r="B24" s="109" t="s">
        <v>54</v>
      </c>
      <c r="C24" s="127"/>
      <c r="D24" s="128"/>
      <c r="E24" s="127"/>
      <c r="F24" s="127"/>
      <c r="G24" s="127"/>
      <c r="H24" s="106">
        <f>G24:G41-C24:C41-D24:D41-E24:E41-F24:F41</f>
        <v>0</v>
      </c>
      <c r="I24" s="1130"/>
    </row>
    <row r="25" spans="1:9" s="1126" customFormat="1" ht="15">
      <c r="A25" s="1128"/>
      <c r="B25" s="109" t="s">
        <v>55</v>
      </c>
      <c r="C25" s="127"/>
      <c r="D25" s="128"/>
      <c r="E25" s="127"/>
      <c r="F25" s="127"/>
      <c r="G25" s="127"/>
      <c r="H25" s="106">
        <f>G25:G41-C25:C41-D25:D41-E25:E41-F25:F41</f>
        <v>0</v>
      </c>
      <c r="I25" s="1130"/>
    </row>
    <row r="26" spans="1:9" s="1126" customFormat="1" ht="15">
      <c r="A26" s="1128"/>
      <c r="B26" s="109" t="s">
        <v>56</v>
      </c>
      <c r="C26" s="127"/>
      <c r="D26" s="128"/>
      <c r="E26" s="127"/>
      <c r="F26" s="127"/>
      <c r="G26" s="127"/>
      <c r="H26" s="106">
        <f>G26:G41-C26:C41-D26:D41-E26:E41-F26:F41</f>
        <v>0</v>
      </c>
      <c r="I26" s="1130"/>
    </row>
    <row r="27" spans="1:9" s="1126" customFormat="1" ht="15" customHeight="1">
      <c r="A27" s="1127"/>
      <c r="B27" s="109" t="s">
        <v>451</v>
      </c>
      <c r="C27" s="127"/>
      <c r="D27" s="128"/>
      <c r="E27" s="127"/>
      <c r="F27" s="127"/>
      <c r="G27" s="127"/>
      <c r="H27" s="106">
        <f>G27:G41-C27:C41-D27:D41-E27:E41-F27:F41</f>
        <v>0</v>
      </c>
      <c r="I27" s="1130"/>
    </row>
    <row r="28" spans="1:255" s="1129" customFormat="1" ht="23.25" customHeight="1">
      <c r="A28" s="132">
        <v>4</v>
      </c>
      <c r="B28" s="110" t="s">
        <v>89</v>
      </c>
      <c r="C28" s="127"/>
      <c r="D28" s="128"/>
      <c r="E28" s="127"/>
      <c r="F28" s="127"/>
      <c r="G28" s="127"/>
      <c r="H28" s="106">
        <f>G28:G41-C28:C41-D28:D41-E28:E41-F28:F41</f>
        <v>0</v>
      </c>
      <c r="I28" s="1130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26"/>
      <c r="AC28" s="1126"/>
      <c r="AD28" s="1126"/>
      <c r="AE28" s="1126"/>
      <c r="AF28" s="1126"/>
      <c r="AG28" s="1126"/>
      <c r="AH28" s="1126"/>
      <c r="AI28" s="1126"/>
      <c r="AJ28" s="1126"/>
      <c r="AK28" s="1126"/>
      <c r="AL28" s="1126"/>
      <c r="AM28" s="1126"/>
      <c r="AN28" s="1126"/>
      <c r="AO28" s="1126"/>
      <c r="AP28" s="1126"/>
      <c r="AQ28" s="1126"/>
      <c r="AR28" s="1126"/>
      <c r="AS28" s="1126"/>
      <c r="AT28" s="1126"/>
      <c r="AU28" s="1126"/>
      <c r="AV28" s="1126"/>
      <c r="AW28" s="1126"/>
      <c r="AX28" s="1126"/>
      <c r="AY28" s="1126"/>
      <c r="AZ28" s="1126"/>
      <c r="BA28" s="1126"/>
      <c r="BB28" s="1126"/>
      <c r="BC28" s="1126"/>
      <c r="BD28" s="1126"/>
      <c r="BE28" s="1126"/>
      <c r="BF28" s="1126"/>
      <c r="BG28" s="1126"/>
      <c r="BH28" s="1126"/>
      <c r="BI28" s="1126"/>
      <c r="BJ28" s="1126"/>
      <c r="BK28" s="1126"/>
      <c r="BL28" s="1126"/>
      <c r="BM28" s="1126"/>
      <c r="BN28" s="1126"/>
      <c r="BO28" s="1126"/>
      <c r="BP28" s="1126"/>
      <c r="BQ28" s="1126"/>
      <c r="BR28" s="1126"/>
      <c r="BS28" s="1126"/>
      <c r="BT28" s="1126"/>
      <c r="BU28" s="1126"/>
      <c r="BV28" s="1126"/>
      <c r="BW28" s="1126"/>
      <c r="BX28" s="1126"/>
      <c r="BY28" s="1126"/>
      <c r="BZ28" s="1126"/>
      <c r="CA28" s="1126"/>
      <c r="CB28" s="1126"/>
      <c r="CC28" s="1126"/>
      <c r="CD28" s="1126"/>
      <c r="CE28" s="1126"/>
      <c r="CF28" s="1126"/>
      <c r="CG28" s="1126"/>
      <c r="CH28" s="1126"/>
      <c r="CI28" s="1126"/>
      <c r="CJ28" s="1126"/>
      <c r="CK28" s="1126"/>
      <c r="CL28" s="1126"/>
      <c r="CM28" s="1126"/>
      <c r="CN28" s="1126"/>
      <c r="CO28" s="1126"/>
      <c r="CP28" s="1126"/>
      <c r="CQ28" s="1126"/>
      <c r="CR28" s="1126"/>
      <c r="CS28" s="1126"/>
      <c r="CT28" s="1126"/>
      <c r="CU28" s="1126"/>
      <c r="CV28" s="1126"/>
      <c r="CW28" s="1126"/>
      <c r="CX28" s="1126"/>
      <c r="CY28" s="1126"/>
      <c r="CZ28" s="1126"/>
      <c r="DA28" s="1126"/>
      <c r="DB28" s="1126"/>
      <c r="DC28" s="1126"/>
      <c r="DD28" s="1126"/>
      <c r="DE28" s="1126"/>
      <c r="DF28" s="1126"/>
      <c r="DG28" s="1126"/>
      <c r="DH28" s="1126"/>
      <c r="DI28" s="1126"/>
      <c r="DJ28" s="1126"/>
      <c r="DK28" s="1126"/>
      <c r="DL28" s="1126"/>
      <c r="DM28" s="1126"/>
      <c r="DN28" s="1126"/>
      <c r="DO28" s="1126"/>
      <c r="DP28" s="1126"/>
      <c r="DQ28" s="1126"/>
      <c r="DR28" s="1126"/>
      <c r="DS28" s="1126"/>
      <c r="DT28" s="1126"/>
      <c r="DU28" s="1126"/>
      <c r="DV28" s="1126"/>
      <c r="DW28" s="1126"/>
      <c r="DX28" s="1126"/>
      <c r="DY28" s="1126"/>
      <c r="DZ28" s="1126"/>
      <c r="EA28" s="1126"/>
      <c r="EB28" s="1126"/>
      <c r="EC28" s="1126"/>
      <c r="ED28" s="1126"/>
      <c r="EE28" s="1126"/>
      <c r="EF28" s="1126"/>
      <c r="EG28" s="1126"/>
      <c r="EH28" s="1126"/>
      <c r="EI28" s="1126"/>
      <c r="EJ28" s="1126"/>
      <c r="EK28" s="1126"/>
      <c r="EL28" s="1126"/>
      <c r="EM28" s="1126"/>
      <c r="EN28" s="1126"/>
      <c r="EO28" s="1126"/>
      <c r="EP28" s="1126"/>
      <c r="EQ28" s="1126"/>
      <c r="ER28" s="1126"/>
      <c r="ES28" s="1126"/>
      <c r="ET28" s="1126"/>
      <c r="EU28" s="1126"/>
      <c r="EV28" s="1126"/>
      <c r="EW28" s="1126"/>
      <c r="EX28" s="1126"/>
      <c r="EY28" s="1126"/>
      <c r="EZ28" s="1126"/>
      <c r="FA28" s="1126"/>
      <c r="FB28" s="1126"/>
      <c r="FC28" s="1126"/>
      <c r="FD28" s="1126"/>
      <c r="FE28" s="1126"/>
      <c r="FF28" s="1126"/>
      <c r="FG28" s="1126"/>
      <c r="FH28" s="1126"/>
      <c r="FI28" s="1126"/>
      <c r="FJ28" s="1126"/>
      <c r="FK28" s="1126"/>
      <c r="FL28" s="1126"/>
      <c r="FM28" s="1126"/>
      <c r="FN28" s="1126"/>
      <c r="FO28" s="1126"/>
      <c r="FP28" s="1126"/>
      <c r="FQ28" s="1126"/>
      <c r="FR28" s="1126"/>
      <c r="FS28" s="1126"/>
      <c r="FT28" s="1126"/>
      <c r="FU28" s="1126"/>
      <c r="FV28" s="1126"/>
      <c r="FW28" s="1126"/>
      <c r="FX28" s="1126"/>
      <c r="FY28" s="1126"/>
      <c r="FZ28" s="1126"/>
      <c r="GA28" s="1126"/>
      <c r="GB28" s="1126"/>
      <c r="GC28" s="1126"/>
      <c r="GD28" s="1126"/>
      <c r="GE28" s="1126"/>
      <c r="GF28" s="1126"/>
      <c r="GG28" s="1126"/>
      <c r="GH28" s="1126"/>
      <c r="GI28" s="1126"/>
      <c r="GJ28" s="1126"/>
      <c r="GK28" s="1126"/>
      <c r="GL28" s="1126"/>
      <c r="GM28" s="1126"/>
      <c r="GN28" s="1126"/>
      <c r="GO28" s="1126"/>
      <c r="GP28" s="1126"/>
      <c r="GQ28" s="1126"/>
      <c r="GR28" s="1126"/>
      <c r="GS28" s="1126"/>
      <c r="GT28" s="1126"/>
      <c r="GU28" s="1126"/>
      <c r="GV28" s="1126"/>
      <c r="GW28" s="1126"/>
      <c r="GX28" s="1126"/>
      <c r="GY28" s="1126"/>
      <c r="GZ28" s="1126"/>
      <c r="HA28" s="1126"/>
      <c r="HB28" s="1126"/>
      <c r="HC28" s="1126"/>
      <c r="HD28" s="1126"/>
      <c r="HE28" s="1126"/>
      <c r="HF28" s="1126"/>
      <c r="HG28" s="1126"/>
      <c r="HH28" s="1126"/>
      <c r="HI28" s="1126"/>
      <c r="HJ28" s="1126"/>
      <c r="HK28" s="1126"/>
      <c r="HL28" s="1126"/>
      <c r="HM28" s="1126"/>
      <c r="HN28" s="1126"/>
      <c r="HO28" s="1126"/>
      <c r="HP28" s="1126"/>
      <c r="HQ28" s="1126"/>
      <c r="HR28" s="1126"/>
      <c r="HS28" s="1126"/>
      <c r="HT28" s="1126"/>
      <c r="HU28" s="1126"/>
      <c r="HV28" s="1126"/>
      <c r="HW28" s="1126"/>
      <c r="HX28" s="1126"/>
      <c r="HY28" s="1126"/>
      <c r="HZ28" s="1126"/>
      <c r="IA28" s="1126"/>
      <c r="IB28" s="1126"/>
      <c r="IC28" s="1126"/>
      <c r="ID28" s="1126"/>
      <c r="IE28" s="1126"/>
      <c r="IF28" s="1126"/>
      <c r="IG28" s="1126"/>
      <c r="IH28" s="1126"/>
      <c r="II28" s="1126"/>
      <c r="IJ28" s="1126"/>
      <c r="IK28" s="1126"/>
      <c r="IL28" s="1126"/>
      <c r="IM28" s="1126"/>
      <c r="IN28" s="1126"/>
      <c r="IO28" s="1126"/>
      <c r="IP28" s="1126"/>
      <c r="IQ28" s="1126"/>
      <c r="IR28" s="1126"/>
      <c r="IS28" s="1126"/>
      <c r="IT28" s="1126"/>
      <c r="IU28" s="1126"/>
    </row>
    <row r="29" spans="1:255" s="1129" customFormat="1" ht="23.25" customHeight="1">
      <c r="A29" s="132">
        <v>5</v>
      </c>
      <c r="B29" s="110" t="s">
        <v>90</v>
      </c>
      <c r="C29" s="1168">
        <f>C30+C33</f>
        <v>0</v>
      </c>
      <c r="D29" s="1168">
        <f>D30+D33</f>
        <v>0</v>
      </c>
      <c r="E29" s="1168">
        <f>E30+E33</f>
        <v>0</v>
      </c>
      <c r="F29" s="1168">
        <f>F30+F33</f>
        <v>0</v>
      </c>
      <c r="G29" s="1168">
        <f>G30+G33</f>
        <v>0</v>
      </c>
      <c r="H29" s="106">
        <f>G29:G41-C29:C41-D29:D41-E29:E41-F29:F41</f>
        <v>0</v>
      </c>
      <c r="I29" s="1130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26"/>
      <c r="AC29" s="1126"/>
      <c r="AD29" s="1126"/>
      <c r="AE29" s="1126"/>
      <c r="AF29" s="1126"/>
      <c r="AG29" s="1126"/>
      <c r="AH29" s="1126"/>
      <c r="AI29" s="1126"/>
      <c r="AJ29" s="1126"/>
      <c r="AK29" s="1126"/>
      <c r="AL29" s="1126"/>
      <c r="AM29" s="1126"/>
      <c r="AN29" s="1126"/>
      <c r="AO29" s="1126"/>
      <c r="AP29" s="1126"/>
      <c r="AQ29" s="1126"/>
      <c r="AR29" s="1126"/>
      <c r="AS29" s="1126"/>
      <c r="AT29" s="1126"/>
      <c r="AU29" s="1126"/>
      <c r="AV29" s="1126"/>
      <c r="AW29" s="1126"/>
      <c r="AX29" s="1126"/>
      <c r="AY29" s="1126"/>
      <c r="AZ29" s="1126"/>
      <c r="BA29" s="1126"/>
      <c r="BB29" s="1126"/>
      <c r="BC29" s="1126"/>
      <c r="BD29" s="1126"/>
      <c r="BE29" s="1126"/>
      <c r="BF29" s="1126"/>
      <c r="BG29" s="1126"/>
      <c r="BH29" s="1126"/>
      <c r="BI29" s="1126"/>
      <c r="BJ29" s="1126"/>
      <c r="BK29" s="1126"/>
      <c r="BL29" s="1126"/>
      <c r="BM29" s="1126"/>
      <c r="BN29" s="1126"/>
      <c r="BO29" s="1126"/>
      <c r="BP29" s="1126"/>
      <c r="BQ29" s="1126"/>
      <c r="BR29" s="1126"/>
      <c r="BS29" s="1126"/>
      <c r="BT29" s="1126"/>
      <c r="BU29" s="1126"/>
      <c r="BV29" s="1126"/>
      <c r="BW29" s="1126"/>
      <c r="BX29" s="1126"/>
      <c r="BY29" s="1126"/>
      <c r="BZ29" s="1126"/>
      <c r="CA29" s="1126"/>
      <c r="CB29" s="1126"/>
      <c r="CC29" s="1126"/>
      <c r="CD29" s="1126"/>
      <c r="CE29" s="1126"/>
      <c r="CF29" s="1126"/>
      <c r="CG29" s="1126"/>
      <c r="CH29" s="1126"/>
      <c r="CI29" s="1126"/>
      <c r="CJ29" s="1126"/>
      <c r="CK29" s="1126"/>
      <c r="CL29" s="1126"/>
      <c r="CM29" s="1126"/>
      <c r="CN29" s="1126"/>
      <c r="CO29" s="1126"/>
      <c r="CP29" s="1126"/>
      <c r="CQ29" s="1126"/>
      <c r="CR29" s="1126"/>
      <c r="CS29" s="1126"/>
      <c r="CT29" s="1126"/>
      <c r="CU29" s="1126"/>
      <c r="CV29" s="1126"/>
      <c r="CW29" s="1126"/>
      <c r="CX29" s="1126"/>
      <c r="CY29" s="1126"/>
      <c r="CZ29" s="1126"/>
      <c r="DA29" s="1126"/>
      <c r="DB29" s="1126"/>
      <c r="DC29" s="1126"/>
      <c r="DD29" s="1126"/>
      <c r="DE29" s="1126"/>
      <c r="DF29" s="1126"/>
      <c r="DG29" s="1126"/>
      <c r="DH29" s="1126"/>
      <c r="DI29" s="1126"/>
      <c r="DJ29" s="1126"/>
      <c r="DK29" s="1126"/>
      <c r="DL29" s="1126"/>
      <c r="DM29" s="1126"/>
      <c r="DN29" s="1126"/>
      <c r="DO29" s="1126"/>
      <c r="DP29" s="1126"/>
      <c r="DQ29" s="1126"/>
      <c r="DR29" s="1126"/>
      <c r="DS29" s="1126"/>
      <c r="DT29" s="1126"/>
      <c r="DU29" s="1126"/>
      <c r="DV29" s="1126"/>
      <c r="DW29" s="1126"/>
      <c r="DX29" s="1126"/>
      <c r="DY29" s="1126"/>
      <c r="DZ29" s="1126"/>
      <c r="EA29" s="1126"/>
      <c r="EB29" s="1126"/>
      <c r="EC29" s="1126"/>
      <c r="ED29" s="1126"/>
      <c r="EE29" s="1126"/>
      <c r="EF29" s="1126"/>
      <c r="EG29" s="1126"/>
      <c r="EH29" s="1126"/>
      <c r="EI29" s="1126"/>
      <c r="EJ29" s="1126"/>
      <c r="EK29" s="1126"/>
      <c r="EL29" s="1126"/>
      <c r="EM29" s="1126"/>
      <c r="EN29" s="1126"/>
      <c r="EO29" s="1126"/>
      <c r="EP29" s="1126"/>
      <c r="EQ29" s="1126"/>
      <c r="ER29" s="1126"/>
      <c r="ES29" s="1126"/>
      <c r="ET29" s="1126"/>
      <c r="EU29" s="1126"/>
      <c r="EV29" s="1126"/>
      <c r="EW29" s="1126"/>
      <c r="EX29" s="1126"/>
      <c r="EY29" s="1126"/>
      <c r="EZ29" s="1126"/>
      <c r="FA29" s="1126"/>
      <c r="FB29" s="1126"/>
      <c r="FC29" s="1126"/>
      <c r="FD29" s="1126"/>
      <c r="FE29" s="1126"/>
      <c r="FF29" s="1126"/>
      <c r="FG29" s="1126"/>
      <c r="FH29" s="1126"/>
      <c r="FI29" s="1126"/>
      <c r="FJ29" s="1126"/>
      <c r="FK29" s="1126"/>
      <c r="FL29" s="1126"/>
      <c r="FM29" s="1126"/>
      <c r="FN29" s="1126"/>
      <c r="FO29" s="1126"/>
      <c r="FP29" s="1126"/>
      <c r="FQ29" s="1126"/>
      <c r="FR29" s="1126"/>
      <c r="FS29" s="1126"/>
      <c r="FT29" s="1126"/>
      <c r="FU29" s="1126"/>
      <c r="FV29" s="1126"/>
      <c r="FW29" s="1126"/>
      <c r="FX29" s="1126"/>
      <c r="FY29" s="1126"/>
      <c r="FZ29" s="1126"/>
      <c r="GA29" s="1126"/>
      <c r="GB29" s="1126"/>
      <c r="GC29" s="1126"/>
      <c r="GD29" s="1126"/>
      <c r="GE29" s="1126"/>
      <c r="GF29" s="1126"/>
      <c r="GG29" s="1126"/>
      <c r="GH29" s="1126"/>
      <c r="GI29" s="1126"/>
      <c r="GJ29" s="1126"/>
      <c r="GK29" s="1126"/>
      <c r="GL29" s="1126"/>
      <c r="GM29" s="1126"/>
      <c r="GN29" s="1126"/>
      <c r="GO29" s="1126"/>
      <c r="GP29" s="1126"/>
      <c r="GQ29" s="1126"/>
      <c r="GR29" s="1126"/>
      <c r="GS29" s="1126"/>
      <c r="GT29" s="1126"/>
      <c r="GU29" s="1126"/>
      <c r="GV29" s="1126"/>
      <c r="GW29" s="1126"/>
      <c r="GX29" s="1126"/>
      <c r="GY29" s="1126"/>
      <c r="GZ29" s="1126"/>
      <c r="HA29" s="1126"/>
      <c r="HB29" s="1126"/>
      <c r="HC29" s="1126"/>
      <c r="HD29" s="1126"/>
      <c r="HE29" s="1126"/>
      <c r="HF29" s="1126"/>
      <c r="HG29" s="1126"/>
      <c r="HH29" s="1126"/>
      <c r="HI29" s="1126"/>
      <c r="HJ29" s="1126"/>
      <c r="HK29" s="1126"/>
      <c r="HL29" s="1126"/>
      <c r="HM29" s="1126"/>
      <c r="HN29" s="1126"/>
      <c r="HO29" s="1126"/>
      <c r="HP29" s="1126"/>
      <c r="HQ29" s="1126"/>
      <c r="HR29" s="1126"/>
      <c r="HS29" s="1126"/>
      <c r="HT29" s="1126"/>
      <c r="HU29" s="1126"/>
      <c r="HV29" s="1126"/>
      <c r="HW29" s="1126"/>
      <c r="HX29" s="1126"/>
      <c r="HY29" s="1126"/>
      <c r="HZ29" s="1126"/>
      <c r="IA29" s="1126"/>
      <c r="IB29" s="1126"/>
      <c r="IC29" s="1126"/>
      <c r="ID29" s="1126"/>
      <c r="IE29" s="1126"/>
      <c r="IF29" s="1126"/>
      <c r="IG29" s="1126"/>
      <c r="IH29" s="1126"/>
      <c r="II29" s="1126"/>
      <c r="IJ29" s="1126"/>
      <c r="IK29" s="1126"/>
      <c r="IL29" s="1126"/>
      <c r="IM29" s="1126"/>
      <c r="IN29" s="1126"/>
      <c r="IO29" s="1126"/>
      <c r="IP29" s="1126"/>
      <c r="IQ29" s="1126"/>
      <c r="IR29" s="1126"/>
      <c r="IS29" s="1126"/>
      <c r="IT29" s="1126"/>
      <c r="IU29" s="1126"/>
    </row>
    <row r="30" spans="1:9" s="1126" customFormat="1" ht="15">
      <c r="A30" s="1128"/>
      <c r="B30" s="109" t="s">
        <v>91</v>
      </c>
      <c r="C30" s="1168">
        <f>SUM(C31:C32)</f>
        <v>0</v>
      </c>
      <c r="D30" s="1168">
        <f>SUM(D31:D32)</f>
        <v>0</v>
      </c>
      <c r="E30" s="1168">
        <f>SUM(E31:E32)</f>
        <v>0</v>
      </c>
      <c r="F30" s="1168">
        <f>SUM(F31:F32)</f>
        <v>0</v>
      </c>
      <c r="G30" s="1168">
        <f>SUM(G31:G32)</f>
        <v>0</v>
      </c>
      <c r="H30" s="106">
        <f>G30:G41-C30:C41-D30:D41-E30:E41-F30:F41</f>
        <v>0</v>
      </c>
      <c r="I30" s="1130"/>
    </row>
    <row r="31" spans="1:9" s="1126" customFormat="1" ht="15">
      <c r="A31" s="1128"/>
      <c r="B31" s="109" t="s">
        <v>92</v>
      </c>
      <c r="C31" s="127"/>
      <c r="D31" s="128"/>
      <c r="E31" s="127"/>
      <c r="F31" s="127"/>
      <c r="G31" s="127"/>
      <c r="H31" s="106">
        <f>G31:G41-C31:C41-D31:D41-E31:E41-F31:F41</f>
        <v>0</v>
      </c>
      <c r="I31" s="1130"/>
    </row>
    <row r="32" spans="1:9" s="1126" customFormat="1" ht="15">
      <c r="A32" s="1128"/>
      <c r="B32" s="109" t="s">
        <v>93</v>
      </c>
      <c r="C32" s="127"/>
      <c r="D32" s="128"/>
      <c r="E32" s="127"/>
      <c r="F32" s="127"/>
      <c r="G32" s="127"/>
      <c r="H32" s="106">
        <f>G32:G41-C32:C41-D32:D41-E32:E41-F32:F41</f>
        <v>0</v>
      </c>
      <c r="I32" s="1130"/>
    </row>
    <row r="33" spans="1:8" s="1126" customFormat="1" ht="15">
      <c r="A33" s="1128"/>
      <c r="B33" s="109" t="s">
        <v>452</v>
      </c>
      <c r="C33" s="1168">
        <f>SUM(C34:C35)</f>
        <v>0</v>
      </c>
      <c r="D33" s="1168">
        <f>SUM(D34:D35)</f>
        <v>0</v>
      </c>
      <c r="E33" s="1168">
        <f>SUM(E34:E35)</f>
        <v>0</v>
      </c>
      <c r="F33" s="1168">
        <f>SUM(F34:F35)</f>
        <v>0</v>
      </c>
      <c r="G33" s="1168">
        <f>SUM(G34:G35)</f>
        <v>0</v>
      </c>
      <c r="H33" s="106">
        <f>G33:G41-C33:C41-D33:D41-E33:E41-F33:F41</f>
        <v>0</v>
      </c>
    </row>
    <row r="34" spans="1:8" s="1126" customFormat="1" ht="15">
      <c r="A34" s="1128"/>
      <c r="B34" s="109" t="s">
        <v>92</v>
      </c>
      <c r="C34" s="127"/>
      <c r="D34" s="128"/>
      <c r="E34" s="127"/>
      <c r="F34" s="127"/>
      <c r="G34" s="127"/>
      <c r="H34" s="106">
        <f>G34:G41-C34:C41-D34:D41-E34:E41-F34:F41</f>
        <v>0</v>
      </c>
    </row>
    <row r="35" spans="1:8" s="1126" customFormat="1" ht="15">
      <c r="A35" s="1128"/>
      <c r="B35" s="109" t="s">
        <v>93</v>
      </c>
      <c r="C35" s="127"/>
      <c r="D35" s="128"/>
      <c r="E35" s="127"/>
      <c r="F35" s="127"/>
      <c r="G35" s="127"/>
      <c r="H35" s="106">
        <f>G35:G41-C35:C41-D35:D41-E35:E41-F35:F41</f>
        <v>0</v>
      </c>
    </row>
    <row r="36" spans="1:8" s="1126" customFormat="1" ht="39" customHeight="1">
      <c r="A36" s="107">
        <v>6</v>
      </c>
      <c r="B36" s="111" t="s">
        <v>94</v>
      </c>
      <c r="C36" s="127"/>
      <c r="D36" s="128"/>
      <c r="E36" s="127"/>
      <c r="F36" s="127"/>
      <c r="G36" s="127"/>
      <c r="H36" s="106">
        <f>G36:G41-C36:C41-D36:D41-E36:E41-F36:F41</f>
        <v>0</v>
      </c>
    </row>
    <row r="37" spans="1:8" s="1126" customFormat="1" ht="23.25" customHeight="1">
      <c r="A37" s="132">
        <v>7</v>
      </c>
      <c r="B37" s="111" t="s">
        <v>95</v>
      </c>
      <c r="C37" s="127"/>
      <c r="D37" s="128"/>
      <c r="E37" s="127"/>
      <c r="F37" s="127"/>
      <c r="G37" s="127"/>
      <c r="H37" s="106">
        <f>G37:G41-C37:C41-D37:D41-E37:E41-F37:F41</f>
        <v>0</v>
      </c>
    </row>
    <row r="38" spans="1:8" s="1126" customFormat="1" ht="23.25" customHeight="1">
      <c r="A38" s="132">
        <v>8</v>
      </c>
      <c r="B38" s="111" t="s">
        <v>96</v>
      </c>
      <c r="C38" s="127"/>
      <c r="D38" s="128"/>
      <c r="E38" s="127"/>
      <c r="F38" s="127"/>
      <c r="G38" s="127"/>
      <c r="H38" s="106">
        <f>G38:G41-C38:C41-D38:D41-E38:E41-F38:F41</f>
        <v>0</v>
      </c>
    </row>
    <row r="39" spans="1:8" s="1126" customFormat="1" ht="23.25" customHeight="1">
      <c r="A39" s="132">
        <v>9</v>
      </c>
      <c r="B39" s="108" t="s">
        <v>97</v>
      </c>
      <c r="C39" s="127"/>
      <c r="D39" s="128"/>
      <c r="E39" s="129"/>
      <c r="F39" s="129"/>
      <c r="G39" s="127"/>
      <c r="H39" s="106">
        <f>G39:G41-C39:C41-D39:D41-E39:E41-F39:F41</f>
        <v>0</v>
      </c>
    </row>
    <row r="40" spans="1:8" s="1126" customFormat="1" ht="23.25" customHeight="1">
      <c r="A40" s="132">
        <v>10</v>
      </c>
      <c r="B40" s="108" t="s">
        <v>98</v>
      </c>
      <c r="C40" s="127"/>
      <c r="D40" s="128"/>
      <c r="E40" s="127"/>
      <c r="F40" s="127"/>
      <c r="G40" s="127"/>
      <c r="H40" s="106">
        <f>G40:G41-C40:C41-D40:D41-E40:E41-F40:F41</f>
        <v>0</v>
      </c>
    </row>
    <row r="41" spans="1:8" s="1126" customFormat="1" ht="24" customHeight="1" thickBot="1">
      <c r="A41" s="132">
        <v>11</v>
      </c>
      <c r="B41" s="133" t="s">
        <v>99</v>
      </c>
      <c r="C41" s="127"/>
      <c r="D41" s="127"/>
      <c r="E41" s="127"/>
      <c r="F41" s="127"/>
      <c r="G41" s="127"/>
      <c r="H41" s="106">
        <f>G41:G41-C41:C41-D41:D41-E41:E41-F41:F41</f>
        <v>0</v>
      </c>
    </row>
    <row r="42" spans="1:8" ht="17.25" customHeight="1" thickTop="1">
      <c r="A42" s="1131"/>
      <c r="B42" s="1132"/>
      <c r="C42" s="1133"/>
      <c r="D42" s="1133"/>
      <c r="E42" s="1133"/>
      <c r="F42" s="1133"/>
      <c r="G42" s="1133"/>
      <c r="H42" s="1134"/>
    </row>
    <row r="43" spans="1:8" ht="12.75">
      <c r="A43" s="63" t="s">
        <v>251</v>
      </c>
      <c r="B43" s="62"/>
      <c r="C43" s="1136"/>
      <c r="D43" s="1136"/>
      <c r="E43" s="1136"/>
      <c r="F43" s="1137"/>
      <c r="G43" s="1138"/>
      <c r="H43" s="1139"/>
    </row>
    <row r="44" spans="1:8" ht="12.75">
      <c r="A44" s="63" t="s">
        <v>252</v>
      </c>
      <c r="B44" s="62"/>
      <c r="C44" s="1121"/>
      <c r="D44" s="1121"/>
      <c r="E44" s="1121"/>
      <c r="F44" s="1121"/>
      <c r="G44" s="1121"/>
      <c r="H44" s="1121"/>
    </row>
    <row r="45" spans="1:8" ht="12.75">
      <c r="A45" s="63" t="s">
        <v>100</v>
      </c>
      <c r="B45" s="1169"/>
      <c r="C45" s="134"/>
      <c r="D45" s="134"/>
      <c r="E45" s="1141"/>
      <c r="F45" s="1141"/>
      <c r="G45" s="1141"/>
      <c r="H45" s="1121"/>
    </row>
    <row r="46" spans="1:8" ht="13.5" thickBot="1">
      <c r="A46" s="1135"/>
      <c r="B46" s="1140"/>
      <c r="C46" s="1142"/>
      <c r="D46" s="1142"/>
      <c r="E46" s="1142"/>
      <c r="F46" s="1142"/>
      <c r="G46" s="1142"/>
      <c r="H46" s="1121"/>
    </row>
    <row r="47" spans="1:8" ht="13.5" thickTop="1">
      <c r="A47" s="1143"/>
      <c r="B47" s="113" t="s">
        <v>101</v>
      </c>
      <c r="C47" s="135">
        <f>$C$18:$G$18-$C$19:$G$19-$C$20:$G$20</f>
        <v>0</v>
      </c>
      <c r="D47" s="135">
        <f>$C$18:$G$18-$C$19:$G$19-$C$20:$G$20</f>
        <v>0</v>
      </c>
      <c r="E47" s="135">
        <f>$C$18:$G$18-$C$19:$G$19-$C$20:$G$20</f>
        <v>0</v>
      </c>
      <c r="F47" s="135">
        <f>$C$18:$G$18-$C$19:$G$19-$C$20:$G$20</f>
        <v>0</v>
      </c>
      <c r="G47" s="135">
        <f>$C$18:$G$18-$C$19:$G$19-$C$20:$G$20</f>
        <v>0</v>
      </c>
      <c r="H47" s="1144"/>
    </row>
    <row r="48" spans="1:8" ht="12.75">
      <c r="A48" s="1145"/>
      <c r="B48" s="114" t="s">
        <v>102</v>
      </c>
      <c r="C48" s="136">
        <f>$C$21:$G$21-$C$22:$G$22-$C$23:$G$23-$C$24:$G$24-$C$25:$G$25-$C$26:$G$26-$C$27:$G$27</f>
        <v>0</v>
      </c>
      <c r="D48" s="136">
        <f>$C$21:$G$21-$C$22:$G$22-$C$23:$G$23-$C$24:$G$24-$C$25:$G$25-$C$26:$G$26-$C$27:$G$27</f>
        <v>0</v>
      </c>
      <c r="E48" s="136">
        <f>$C$21:$G$21-$C$22:$G$22-$C$23:$G$23-$C$24:$G$24-$C$25:$G$25-$C$26:$G$26-$C$27:$G$27</f>
        <v>0</v>
      </c>
      <c r="F48" s="136">
        <f>$C$21:$G$21-$C$22:$G$22-$C$23:$G$23-$C$24:$G$24-$C$25:$G$25-$C$26:$G$26-$C$27:$G$27</f>
        <v>0</v>
      </c>
      <c r="G48" s="137">
        <f>$C$21:$G$21-$C$22:$G$22-$C$23:$G$23-$C$24:$G$24-$C$25:$G$25-$C$26:$G$26-$C$27:$G$27</f>
        <v>0</v>
      </c>
      <c r="H48" s="1144"/>
    </row>
    <row r="49" spans="1:8" ht="12.75">
      <c r="A49" s="1145"/>
      <c r="B49" s="114" t="s">
        <v>103</v>
      </c>
      <c r="C49" s="115">
        <f>$C$29:$G$29-$C$30:$G$30-$C$33:$G$33</f>
        <v>0</v>
      </c>
      <c r="D49" s="115">
        <f>$C$29:$G$29-$C$30:$G$30-$C$33:$G$33</f>
        <v>0</v>
      </c>
      <c r="E49" s="115">
        <f>$C$29:$G$29-$C$30:$G$30-$C$33:$G$33</f>
        <v>0</v>
      </c>
      <c r="F49" s="115">
        <f>$C$29:$G$29-$C$30:$G$30-$C$33:$G$33</f>
        <v>0</v>
      </c>
      <c r="G49" s="115">
        <f>$C$29:$G$29-$C$30:$G$30-$C$33:$G$33</f>
        <v>0</v>
      </c>
      <c r="H49" s="1144"/>
    </row>
    <row r="50" spans="1:8" ht="13.5" thickBot="1">
      <c r="A50" s="1146"/>
      <c r="B50" s="119" t="s">
        <v>104</v>
      </c>
      <c r="C50" s="116">
        <f>$C$41:$G$41-$C$17:$G$17-$C$18:$G$18-$C$21:$G$21-$C$28:$G$28-$C$29:$G$29-$C$36:$G$36-$C$37:$G$37-$C$38:$G$38-$C$39:$G$39-$C$40:$G$40</f>
        <v>0</v>
      </c>
      <c r="D50" s="116">
        <f>$C$41:$G$41-$C$17:$G$17-$C$18:$G$18-$C$21:$G$21-$C$28:$G$28-$C$29:$G$29-$C$36:$G$36-$C$37:$G$37-$C$38:$G$38-$C$39:$G$39-$C$40:$G$40</f>
        <v>0</v>
      </c>
      <c r="E50" s="116">
        <f>$C$41:$G$41-$C$17:$G$17-$C$18:$G$18-$C$21:$G$21-$C$28:$G$28-$C$29:$G$29-$C$36:$G$36-$C$37:$G$37-$C$38:$G$38-$C$39:$G$39-$C$40:$G$40</f>
        <v>0</v>
      </c>
      <c r="F50" s="116">
        <f>$C$41:$G$41-$C$17:$G$17-$C$18:$G$18-$C$21:$G$21-$C$28:$G$28-$C$29:$G$29-$C$36:$G$36-$C$37:$G$37-$C$38:$G$38-$C$39:$G$39-$C$40:$G$40</f>
        <v>0</v>
      </c>
      <c r="G50" s="116">
        <f>$C$41:$G$41-$C$17:$G$17-$C$18:$G$18-$C$21:$G$21-$C$28:$G$28-$C$29:$G$29-$C$36:$G$36-$C$37:$G$37-$C$38:$G$38-$C$39:$G$39-$C$40:$G$40</f>
        <v>0</v>
      </c>
      <c r="H50" s="1144"/>
    </row>
    <row r="51" ht="13.5" thickTop="1"/>
    <row r="55" ht="12.75">
      <c r="B55" s="1147"/>
    </row>
    <row r="64" spans="1:8" ht="12.75">
      <c r="A64" s="349" t="s">
        <v>456</v>
      </c>
      <c r="B64" s="117"/>
      <c r="C64" s="1148"/>
      <c r="D64" s="1148"/>
      <c r="E64" s="1148"/>
      <c r="F64" s="1148"/>
      <c r="G64" s="140"/>
      <c r="H64" s="1321" t="s">
        <v>573</v>
      </c>
    </row>
    <row r="65" spans="1:8" ht="12.75">
      <c r="A65" s="350" t="s">
        <v>335</v>
      </c>
      <c r="B65" s="62"/>
      <c r="F65" s="62"/>
      <c r="G65" s="62"/>
      <c r="H65" s="488" t="s">
        <v>336</v>
      </c>
    </row>
    <row r="70" spans="1:8" ht="12.75">
      <c r="A70" s="150"/>
      <c r="B70" s="150"/>
      <c r="C70" s="150"/>
      <c r="D70" s="150"/>
      <c r="E70" s="150"/>
      <c r="F70" s="150"/>
      <c r="G70" s="150"/>
      <c r="H70" s="150"/>
    </row>
    <row r="71" spans="1:8" ht="12.75">
      <c r="A71" s="150"/>
      <c r="B71" s="150"/>
      <c r="C71" s="150"/>
      <c r="D71" s="150"/>
      <c r="E71" s="150"/>
      <c r="F71" s="150"/>
      <c r="G71" s="150"/>
      <c r="H71" s="150"/>
    </row>
    <row r="72" spans="1:8" ht="12.75">
      <c r="A72" s="150"/>
      <c r="B72" s="150"/>
      <c r="C72" s="150"/>
      <c r="D72" s="150"/>
      <c r="E72" s="150"/>
      <c r="F72" s="150"/>
      <c r="G72" s="150"/>
      <c r="H72" s="150"/>
    </row>
    <row r="73" spans="1:8" ht="12.75">
      <c r="A73" s="150"/>
      <c r="B73" s="150"/>
      <c r="C73" s="150"/>
      <c r="D73" s="150"/>
      <c r="E73" s="150"/>
      <c r="F73" s="150"/>
      <c r="G73" s="150"/>
      <c r="H73" s="150"/>
    </row>
    <row r="74" spans="1:8" ht="15">
      <c r="A74" s="353" t="s">
        <v>457</v>
      </c>
      <c r="B74" s="650"/>
      <c r="C74" s="150"/>
      <c r="D74" s="151"/>
      <c r="E74" s="150"/>
      <c r="F74" s="150"/>
      <c r="G74" s="150"/>
      <c r="H74" s="150"/>
    </row>
    <row r="75" spans="1:8" ht="15.75">
      <c r="A75" s="354" t="s">
        <v>312</v>
      </c>
      <c r="B75" s="652"/>
      <c r="C75" s="218"/>
      <c r="D75" s="151"/>
      <c r="E75" s="150"/>
      <c r="F75" s="150"/>
      <c r="G75" s="150"/>
      <c r="H75" s="150"/>
    </row>
    <row r="76" spans="1:8" ht="15.75" thickBot="1">
      <c r="A76" s="153"/>
      <c r="B76" s="285"/>
      <c r="C76" s="150"/>
      <c r="D76" s="151"/>
      <c r="E76" s="150"/>
      <c r="F76" s="150"/>
      <c r="G76" s="150"/>
      <c r="H76" s="150"/>
    </row>
    <row r="77" spans="1:8" ht="13.5" thickTop="1">
      <c r="A77" s="158"/>
      <c r="B77" s="1115"/>
      <c r="C77" s="1115"/>
      <c r="D77" s="1115"/>
      <c r="E77" s="1115"/>
      <c r="F77" s="1115"/>
      <c r="G77" s="1115"/>
      <c r="H77" s="162"/>
    </row>
    <row r="78" spans="1:8" ht="15.75" thickBot="1">
      <c r="A78" s="319" t="s">
        <v>455</v>
      </c>
      <c r="B78" s="774"/>
      <c r="C78" s="1549" t="str">
        <f>'Cover '!G5</f>
        <v>(enter name)</v>
      </c>
      <c r="D78" s="1549"/>
      <c r="E78" s="1549"/>
      <c r="F78" s="1549"/>
      <c r="G78" s="1549"/>
      <c r="H78" s="1550"/>
    </row>
    <row r="79" spans="1:8" ht="12.75">
      <c r="A79" s="165"/>
      <c r="B79" s="164"/>
      <c r="C79" s="754"/>
      <c r="D79" s="164"/>
      <c r="E79" s="150"/>
      <c r="F79" s="150"/>
      <c r="G79" s="150"/>
      <c r="H79" s="1116"/>
    </row>
    <row r="80" spans="1:8" ht="15.75" thickBot="1">
      <c r="A80" s="163" t="s">
        <v>217</v>
      </c>
      <c r="B80" s="754"/>
      <c r="C80" s="1549" t="str">
        <f>'Cover '!G7</f>
        <v>(enter period)</v>
      </c>
      <c r="D80" s="1549"/>
      <c r="E80" s="1549"/>
      <c r="F80" s="1549"/>
      <c r="G80" s="1549"/>
      <c r="H80" s="1550"/>
    </row>
    <row r="81" spans="1:8" ht="13.5" thickBot="1">
      <c r="A81" s="169"/>
      <c r="B81" s="172"/>
      <c r="C81" s="758"/>
      <c r="D81" s="758"/>
      <c r="E81" s="758"/>
      <c r="F81" s="758"/>
      <c r="G81" s="758"/>
      <c r="H81" s="173"/>
    </row>
    <row r="82" spans="1:8" ht="13.5" thickTop="1">
      <c r="A82" s="164"/>
      <c r="B82" s="175"/>
      <c r="C82" s="754"/>
      <c r="D82" s="754"/>
      <c r="E82" s="754"/>
      <c r="F82" s="754"/>
      <c r="G82" s="754"/>
      <c r="H82" s="175"/>
    </row>
    <row r="83" spans="1:8" s="1121" customFormat="1" ht="13.5" thickBot="1">
      <c r="A83" s="1149"/>
      <c r="B83" s="1118"/>
      <c r="C83" s="1119"/>
      <c r="D83" s="1150"/>
      <c r="E83" s="1120"/>
      <c r="F83" s="1120"/>
      <c r="G83" s="118"/>
      <c r="H83" s="1167" t="s">
        <v>224</v>
      </c>
    </row>
    <row r="84" spans="1:8" ht="16.5" thickTop="1">
      <c r="A84" s="1122"/>
      <c r="B84" s="1123"/>
      <c r="C84" s="1407" t="s">
        <v>670</v>
      </c>
      <c r="D84" s="1404"/>
      <c r="E84" s="1405" t="s">
        <v>671</v>
      </c>
      <c r="F84" s="1406"/>
      <c r="G84" s="94" t="s">
        <v>46</v>
      </c>
      <c r="H84" s="95" t="s">
        <v>47</v>
      </c>
    </row>
    <row r="85" spans="1:8" ht="15.75">
      <c r="A85" s="1125" t="s">
        <v>183</v>
      </c>
      <c r="B85" s="96"/>
      <c r="C85" s="97" t="s">
        <v>48</v>
      </c>
      <c r="D85" s="98" t="s">
        <v>49</v>
      </c>
      <c r="E85" s="99" t="s">
        <v>48</v>
      </c>
      <c r="F85" s="100" t="s">
        <v>49</v>
      </c>
      <c r="G85" s="101" t="s">
        <v>117</v>
      </c>
      <c r="H85" s="102" t="s">
        <v>50</v>
      </c>
    </row>
    <row r="86" spans="1:8" ht="24" customHeight="1">
      <c r="A86" s="132">
        <v>1</v>
      </c>
      <c r="B86" s="108" t="s">
        <v>51</v>
      </c>
      <c r="C86" s="1170">
        <f>SUM(C87:C88)</f>
        <v>0</v>
      </c>
      <c r="D86" s="1170">
        <f>SUM(D87:D88)</f>
        <v>0</v>
      </c>
      <c r="E86" s="1170">
        <f>SUM(E87:E88)</f>
        <v>0</v>
      </c>
      <c r="F86" s="1170">
        <f>SUM(F87:F88)</f>
        <v>0</v>
      </c>
      <c r="G86" s="1170">
        <f>SUM(G87:G88)</f>
        <v>0</v>
      </c>
      <c r="H86" s="75">
        <f>G86:G101-C86:C101-D86:D101-E86:E101-F86:F101</f>
        <v>0</v>
      </c>
    </row>
    <row r="87" spans="1:8" ht="15">
      <c r="A87" s="1128"/>
      <c r="B87" s="139" t="s">
        <v>448</v>
      </c>
      <c r="C87" s="130"/>
      <c r="D87" s="130"/>
      <c r="E87" s="130"/>
      <c r="F87" s="130"/>
      <c r="G87" s="130"/>
      <c r="H87" s="75">
        <f>G87:G101-C87:C101-D87:D101-E87:E101-F87:F101</f>
        <v>0</v>
      </c>
    </row>
    <row r="88" spans="1:8" ht="15">
      <c r="A88" s="1151"/>
      <c r="B88" s="139" t="s">
        <v>450</v>
      </c>
      <c r="C88" s="130"/>
      <c r="D88" s="130"/>
      <c r="E88" s="130"/>
      <c r="F88" s="130"/>
      <c r="G88" s="130"/>
      <c r="H88" s="75">
        <f>G88:G101-C88:C101-D88:D101-E88:E101-F88:F101</f>
        <v>0</v>
      </c>
    </row>
    <row r="89" spans="1:8" ht="24" customHeight="1">
      <c r="A89" s="132">
        <v>2</v>
      </c>
      <c r="B89" s="138" t="s">
        <v>130</v>
      </c>
      <c r="C89" s="1170">
        <f>SUM(C90:C95)</f>
        <v>0</v>
      </c>
      <c r="D89" s="1170">
        <f>SUM(D90:D95)</f>
        <v>0</v>
      </c>
      <c r="E89" s="1170">
        <f>SUM(E90:E95)</f>
        <v>0</v>
      </c>
      <c r="F89" s="1170">
        <f>SUM(F90:F95)</f>
        <v>0</v>
      </c>
      <c r="G89" s="1170">
        <f>SUM(G90:G95)</f>
        <v>0</v>
      </c>
      <c r="H89" s="75">
        <f>G89:G101-C89:C101-D89:D101-E89:E101-F89:F101</f>
        <v>0</v>
      </c>
    </row>
    <row r="90" spans="1:8" ht="15">
      <c r="A90" s="1128"/>
      <c r="B90" s="109" t="s">
        <v>52</v>
      </c>
      <c r="C90" s="130"/>
      <c r="D90" s="130"/>
      <c r="E90" s="130"/>
      <c r="F90" s="130"/>
      <c r="G90" s="130"/>
      <c r="H90" s="75">
        <f>G90:G101-C90:C101-D90:D101-E90:E101-F90:F101</f>
        <v>0</v>
      </c>
    </row>
    <row r="91" spans="1:8" ht="15">
      <c r="A91" s="1128"/>
      <c r="B91" s="109" t="s">
        <v>53</v>
      </c>
      <c r="C91" s="130"/>
      <c r="D91" s="130"/>
      <c r="E91" s="130"/>
      <c r="F91" s="130"/>
      <c r="G91" s="130"/>
      <c r="H91" s="75">
        <f>G91:G101-C91:C101-D91:D101-E91:E101-F91:F101</f>
        <v>0</v>
      </c>
    </row>
    <row r="92" spans="1:8" ht="15">
      <c r="A92" s="1128"/>
      <c r="B92" s="109" t="s">
        <v>54</v>
      </c>
      <c r="C92" s="130"/>
      <c r="D92" s="130"/>
      <c r="E92" s="130"/>
      <c r="F92" s="130"/>
      <c r="G92" s="130"/>
      <c r="H92" s="75">
        <f>G92:G101-C92:C101-D92:D101-E92:E101-F92:F101</f>
        <v>0</v>
      </c>
    </row>
    <row r="93" spans="1:8" ht="15">
      <c r="A93" s="1128"/>
      <c r="B93" s="109" t="s">
        <v>55</v>
      </c>
      <c r="C93" s="130"/>
      <c r="D93" s="130"/>
      <c r="E93" s="130"/>
      <c r="F93" s="130"/>
      <c r="G93" s="130"/>
      <c r="H93" s="75">
        <f>G93:G101-C93:C101-D93:D101-E93:E101-F93:F101</f>
        <v>0</v>
      </c>
    </row>
    <row r="94" spans="1:8" ht="15" customHeight="1">
      <c r="A94" s="1127"/>
      <c r="B94" s="109" t="s">
        <v>56</v>
      </c>
      <c r="C94" s="130"/>
      <c r="D94" s="130"/>
      <c r="E94" s="130"/>
      <c r="F94" s="130"/>
      <c r="G94" s="130"/>
      <c r="H94" s="75">
        <f>G94:G101-C94:C101-D94:D101-E94:E101-F94:F101</f>
        <v>0</v>
      </c>
    </row>
    <row r="95" spans="1:8" ht="15" customHeight="1">
      <c r="A95" s="1127"/>
      <c r="B95" s="109" t="s">
        <v>451</v>
      </c>
      <c r="C95" s="130"/>
      <c r="D95" s="130"/>
      <c r="E95" s="130"/>
      <c r="F95" s="130"/>
      <c r="G95" s="130"/>
      <c r="H95" s="75">
        <f>G95:G101-C95:C101-D95:D101-E95:E101-F95:F101</f>
        <v>0</v>
      </c>
    </row>
    <row r="96" spans="1:8" ht="24" customHeight="1">
      <c r="A96" s="132">
        <v>3</v>
      </c>
      <c r="B96" s="108" t="s">
        <v>57</v>
      </c>
      <c r="C96" s="130"/>
      <c r="D96" s="130"/>
      <c r="E96" s="130"/>
      <c r="F96" s="130"/>
      <c r="G96" s="130"/>
      <c r="H96" s="75">
        <f>G96:G101-C96:C101-D96:D101-E96:E101-F96:F101</f>
        <v>0</v>
      </c>
    </row>
    <row r="97" spans="1:8" ht="24" customHeight="1">
      <c r="A97" s="132">
        <v>4</v>
      </c>
      <c r="B97" s="108" t="s">
        <v>58</v>
      </c>
      <c r="C97" s="130"/>
      <c r="D97" s="130"/>
      <c r="E97" s="130"/>
      <c r="F97" s="130"/>
      <c r="G97" s="130"/>
      <c r="H97" s="75">
        <f>G97:G101-C97:C101-D97:D101-E97:E101-F97:F101</f>
        <v>0</v>
      </c>
    </row>
    <row r="98" spans="1:8" ht="24" customHeight="1">
      <c r="A98" s="132">
        <v>5</v>
      </c>
      <c r="B98" s="108" t="s">
        <v>59</v>
      </c>
      <c r="C98" s="130"/>
      <c r="D98" s="130"/>
      <c r="E98" s="130"/>
      <c r="F98" s="130"/>
      <c r="G98" s="130"/>
      <c r="H98" s="75">
        <f>G98:G101-C98:C101-D98:D101-E98:E101-F98:F101</f>
        <v>0</v>
      </c>
    </row>
    <row r="99" spans="1:8" ht="24" customHeight="1">
      <c r="A99" s="132">
        <v>6</v>
      </c>
      <c r="B99" s="108" t="s">
        <v>60</v>
      </c>
      <c r="C99" s="130"/>
      <c r="D99" s="130"/>
      <c r="E99" s="130"/>
      <c r="F99" s="130"/>
      <c r="G99" s="130"/>
      <c r="H99" s="75">
        <f>G99:G101-C99:C101-D99:D101-E99:E101-F99:F101</f>
        <v>0</v>
      </c>
    </row>
    <row r="100" spans="1:8" ht="24" customHeight="1">
      <c r="A100" s="132">
        <v>7</v>
      </c>
      <c r="B100" s="108" t="s">
        <v>61</v>
      </c>
      <c r="C100" s="130"/>
      <c r="D100" s="130"/>
      <c r="E100" s="130"/>
      <c r="F100" s="130"/>
      <c r="G100" s="130"/>
      <c r="H100" s="75">
        <f>G100:G101-C100:C101-D100:D101-E100:E101-F100:F101</f>
        <v>0</v>
      </c>
    </row>
    <row r="101" spans="1:8" ht="23.25" customHeight="1" thickBot="1">
      <c r="A101" s="107">
        <v>8</v>
      </c>
      <c r="B101" s="112" t="s">
        <v>62</v>
      </c>
      <c r="C101" s="130"/>
      <c r="D101" s="130"/>
      <c r="E101" s="130"/>
      <c r="F101" s="130"/>
      <c r="G101" s="130"/>
      <c r="H101" s="75">
        <f>G101:G101-C101:C101-D101:D101-E101:E101-F101:F101</f>
        <v>0</v>
      </c>
    </row>
    <row r="102" spans="1:8" ht="18.75" customHeight="1" thickTop="1">
      <c r="A102" s="1152"/>
      <c r="B102" s="1153"/>
      <c r="C102" s="1154"/>
      <c r="D102" s="1154"/>
      <c r="E102" s="1154"/>
      <c r="F102" s="1155"/>
      <c r="G102" s="1133"/>
      <c r="H102" s="1156"/>
    </row>
    <row r="103" spans="1:8" ht="12.75">
      <c r="A103" s="63" t="s">
        <v>251</v>
      </c>
      <c r="B103" s="62"/>
      <c r="C103" s="1136"/>
      <c r="D103" s="1136"/>
      <c r="E103" s="1136"/>
      <c r="F103" s="1137"/>
      <c r="G103" s="1137"/>
      <c r="H103" s="1157"/>
    </row>
    <row r="104" spans="1:8" ht="12.75">
      <c r="A104" s="63" t="s">
        <v>252</v>
      </c>
      <c r="B104" s="62"/>
      <c r="C104" s="1136"/>
      <c r="D104" s="1136"/>
      <c r="E104" s="1136"/>
      <c r="F104" s="1136"/>
      <c r="G104" s="1136"/>
      <c r="H104" s="1158"/>
    </row>
    <row r="105" spans="1:8" ht="12.75">
      <c r="A105" s="63" t="s">
        <v>83</v>
      </c>
      <c r="B105" s="62"/>
      <c r="C105" s="1136"/>
      <c r="D105" s="1136"/>
      <c r="E105" s="1136"/>
      <c r="F105" s="1136"/>
      <c r="G105" s="1136"/>
      <c r="H105" s="1158"/>
    </row>
    <row r="106" spans="1:8" ht="13.5" thickBot="1">
      <c r="A106" s="1159"/>
      <c r="B106" s="1140"/>
      <c r="C106" s="1140"/>
      <c r="D106" s="1142"/>
      <c r="E106" s="1142"/>
      <c r="F106" s="1142"/>
      <c r="G106" s="1142"/>
      <c r="H106" s="1160"/>
    </row>
    <row r="107" spans="1:8" ht="13.5" thickTop="1">
      <c r="A107" s="1143"/>
      <c r="B107" s="113" t="s">
        <v>84</v>
      </c>
      <c r="C107" s="135">
        <f>$C$86:$G$86-$C$87:$G$87-$C$88:$G$88</f>
        <v>0</v>
      </c>
      <c r="D107" s="135">
        <f>$C$86:$G$86-$C$87:$G$87-$C$88:$G$88</f>
        <v>0</v>
      </c>
      <c r="E107" s="135">
        <f>$C$86:$G$86-$C$87:$G$87-$C$88:$G$88</f>
        <v>0</v>
      </c>
      <c r="F107" s="135">
        <f>$C$86:$G$86-$C$87:$G$87-$C$88:$G$88</f>
        <v>0</v>
      </c>
      <c r="G107" s="135">
        <f>$C$86:$G$86-$C$87:$G$87-$C$88:$G$88</f>
        <v>0</v>
      </c>
      <c r="H107" s="1161"/>
    </row>
    <row r="108" spans="1:8" ht="12.75">
      <c r="A108" s="1145"/>
      <c r="B108" s="114" t="s">
        <v>85</v>
      </c>
      <c r="C108" s="136">
        <f>$C$89:$G$89-$C$90:$G$90-$C$91:$G$91-$C$92:$G$92-$C$93:$G$93-$C$94:$G$94-$C$95:$G$95</f>
        <v>0</v>
      </c>
      <c r="D108" s="136">
        <f>$C$89:$G$89-$C$90:$G$90-$C$91:$G$91-$C$92:$G$92-$C$93:$G$93-$C$94:$G$94-$C$95:$G$95</f>
        <v>0</v>
      </c>
      <c r="E108" s="136">
        <f>$C$89:$G$89-$C$90:$G$90-$C$91:$G$91-$C$92:$G$92-$C$93:$G$93-$C$94:$G$94-$C$95:$G$95</f>
        <v>0</v>
      </c>
      <c r="F108" s="136">
        <f>$C$89:$G$89-$C$90:$G$90-$C$91:$G$91-$C$92:$G$92-$C$93:$G$93-$C$94:$G$94-$C$95:$G$95</f>
        <v>0</v>
      </c>
      <c r="G108" s="137">
        <f>$C$89:$G$89-$C$90:$G$90-$C$91:$G$91-$C$92:$G$92-$C$93:$G$93-$C$94:$G$94-$C$95:$G$95</f>
        <v>0</v>
      </c>
      <c r="H108" s="1161"/>
    </row>
    <row r="109" spans="1:8" ht="13.5" thickBot="1">
      <c r="A109" s="1146"/>
      <c r="B109" s="119" t="s">
        <v>62</v>
      </c>
      <c r="C109" s="116">
        <f>$C$101:$G$101-$C$86:$G$86-$C$89:$G$89-$C$96:$G$96-$C$97:$G$97-$C$98:$G$98-$C$99:$G$99-$C$100:$G$100</f>
        <v>0</v>
      </c>
      <c r="D109" s="116">
        <f>$C$101:$G$101-$C$86:$G$86-$C$89:$G$89-$C$96:$G$96-$C$97:$G$97-$C$98:$G$98-$C$99:$G$99-$C$100:$G$100</f>
        <v>0</v>
      </c>
      <c r="E109" s="116">
        <f>$C$101:$G$101-$C$86:$G$86-$C$89:$G$89-$C$96:$G$96-$C$97:$G$97-$C$98:$G$98-$C$99:$G$99-$C$100:$G$100</f>
        <v>0</v>
      </c>
      <c r="F109" s="116">
        <f>$C$101:$G$101-$C$86:$G$86-$C$89:$G$89-$C$96:$G$96-$C$97:$G$97-$C$98:$G$98-$C$99:$G$99-$C$100:$G$100</f>
        <v>0</v>
      </c>
      <c r="G109" s="116">
        <f>$C$101:$G$101-$C$86:$G$86-$C$89:$G$89-$C$96:$G$96-$C$97:$G$97-$C$98:$G$98-$C$99:$G$99-$C$100:$G$100</f>
        <v>0</v>
      </c>
      <c r="H109" s="1161"/>
    </row>
    <row r="110" spans="1:8" ht="13.5" thickTop="1">
      <c r="A110" s="1162"/>
      <c r="B110" s="1162"/>
      <c r="C110" s="1163"/>
      <c r="D110" s="1163"/>
      <c r="E110" s="1163"/>
      <c r="F110" s="1163"/>
      <c r="G110" s="1163"/>
      <c r="H110" s="1164"/>
    </row>
    <row r="111" spans="1:8" ht="12.75">
      <c r="A111" s="1165"/>
      <c r="B111" s="1165"/>
      <c r="C111" s="1166"/>
      <c r="D111" s="1166"/>
      <c r="E111" s="1166"/>
      <c r="F111" s="1166"/>
      <c r="G111" s="1166"/>
      <c r="H111" s="1164"/>
    </row>
    <row r="112" spans="1:8" ht="12.75">
      <c r="A112" s="1165"/>
      <c r="B112" s="1165"/>
      <c r="C112" s="1166"/>
      <c r="D112" s="1166"/>
      <c r="E112" s="1166"/>
      <c r="F112" s="1166"/>
      <c r="G112" s="1166"/>
      <c r="H112" s="1164"/>
    </row>
    <row r="113" spans="1:8" ht="12.75">
      <c r="A113" s="1165"/>
      <c r="B113" s="1165"/>
      <c r="C113" s="1166"/>
      <c r="D113" s="1166"/>
      <c r="E113" s="1166"/>
      <c r="F113" s="1166"/>
      <c r="G113" s="1166"/>
      <c r="H113" s="1164"/>
    </row>
    <row r="114" spans="1:8" ht="12.75">
      <c r="A114" s="1165"/>
      <c r="B114" s="1165"/>
      <c r="C114" s="1166"/>
      <c r="D114" s="1166"/>
      <c r="E114" s="1166"/>
      <c r="F114" s="1166"/>
      <c r="G114" s="1166"/>
      <c r="H114" s="1164"/>
    </row>
    <row r="115" spans="1:8" ht="12.75">
      <c r="A115" s="1165"/>
      <c r="B115" s="1165"/>
      <c r="C115" s="1166"/>
      <c r="D115" s="1166"/>
      <c r="E115" s="1166"/>
      <c r="F115" s="1166"/>
      <c r="G115" s="1166"/>
      <c r="H115" s="1164"/>
    </row>
    <row r="116" spans="1:8" ht="12.75">
      <c r="A116" s="1165"/>
      <c r="B116" s="1165"/>
      <c r="C116" s="1166"/>
      <c r="D116" s="1166"/>
      <c r="E116" s="1166"/>
      <c r="F116" s="1166"/>
      <c r="G116" s="1166"/>
      <c r="H116" s="1164"/>
    </row>
    <row r="117" spans="1:8" ht="12.75">
      <c r="A117" s="1165"/>
      <c r="B117" s="1165"/>
      <c r="C117" s="1166"/>
      <c r="D117" s="1166"/>
      <c r="E117" s="1166"/>
      <c r="F117" s="1166"/>
      <c r="G117" s="1166"/>
      <c r="H117" s="1164"/>
    </row>
    <row r="118" spans="1:8" ht="12.75">
      <c r="A118" s="1165"/>
      <c r="B118" s="1165"/>
      <c r="C118" s="1166"/>
      <c r="D118" s="1166"/>
      <c r="E118" s="1166"/>
      <c r="F118" s="1166"/>
      <c r="G118" s="1166"/>
      <c r="H118" s="1164"/>
    </row>
    <row r="119" spans="1:8" ht="12.75">
      <c r="A119" s="1165"/>
      <c r="B119" s="1165"/>
      <c r="C119" s="1166"/>
      <c r="D119" s="1166"/>
      <c r="E119" s="1166"/>
      <c r="F119" s="1166"/>
      <c r="G119" s="1166"/>
      <c r="H119" s="1164"/>
    </row>
    <row r="120" spans="1:8" ht="12.75">
      <c r="A120" s="1165"/>
      <c r="B120" s="1165"/>
      <c r="C120" s="1166"/>
      <c r="D120" s="1166"/>
      <c r="E120" s="1166"/>
      <c r="F120" s="1166"/>
      <c r="G120" s="1166"/>
      <c r="H120" s="1164"/>
    </row>
    <row r="121" spans="1:8" ht="12.75">
      <c r="A121" s="1165"/>
      <c r="B121" s="1165"/>
      <c r="C121" s="1166"/>
      <c r="D121" s="1166"/>
      <c r="E121" s="1166"/>
      <c r="F121" s="1166"/>
      <c r="G121" s="1166"/>
      <c r="H121" s="1164"/>
    </row>
    <row r="122" spans="1:8" ht="12.75">
      <c r="A122" s="1165"/>
      <c r="B122" s="1165"/>
      <c r="C122" s="1166"/>
      <c r="D122" s="1166"/>
      <c r="E122" s="1166"/>
      <c r="F122" s="1166"/>
      <c r="G122" s="1166"/>
      <c r="H122" s="1164"/>
    </row>
    <row r="123" spans="1:8" ht="12.75">
      <c r="A123" s="1165"/>
      <c r="B123" s="1165"/>
      <c r="C123" s="1166"/>
      <c r="D123" s="1166"/>
      <c r="E123" s="1166"/>
      <c r="F123" s="1166"/>
      <c r="G123" s="1166"/>
      <c r="H123" s="1164"/>
    </row>
    <row r="124" spans="1:8" ht="12.75">
      <c r="A124" s="1165"/>
      <c r="B124" s="1165"/>
      <c r="C124" s="1166"/>
      <c r="D124" s="1166"/>
      <c r="E124" s="1166"/>
      <c r="F124" s="1166"/>
      <c r="G124" s="1166"/>
      <c r="H124" s="1164"/>
    </row>
    <row r="125" spans="1:8" ht="12.75">
      <c r="A125" s="1165"/>
      <c r="B125" s="1165"/>
      <c r="C125" s="1166"/>
      <c r="D125" s="1166"/>
      <c r="E125" s="1166"/>
      <c r="F125" s="1166"/>
      <c r="G125" s="1166"/>
      <c r="H125" s="1164"/>
    </row>
    <row r="126" spans="1:8" ht="12.75">
      <c r="A126" s="1165"/>
      <c r="B126" s="1165"/>
      <c r="C126" s="1166"/>
      <c r="D126" s="1166"/>
      <c r="E126" s="1166"/>
      <c r="F126" s="1166"/>
      <c r="G126" s="1166"/>
      <c r="H126" s="1164"/>
    </row>
    <row r="127" spans="1:8" ht="12.75">
      <c r="A127" s="1165"/>
      <c r="B127" s="1165"/>
      <c r="C127" s="1166"/>
      <c r="D127" s="1166"/>
      <c r="E127" s="1166"/>
      <c r="F127" s="1166"/>
      <c r="G127" s="1166"/>
      <c r="H127" s="1164"/>
    </row>
    <row r="128" spans="1:8" ht="12.75">
      <c r="A128" s="1165"/>
      <c r="B128" s="1165"/>
      <c r="C128" s="1166"/>
      <c r="D128" s="1166"/>
      <c r="E128" s="1166"/>
      <c r="F128" s="1166"/>
      <c r="G128" s="1166"/>
      <c r="H128" s="1164"/>
    </row>
    <row r="129" spans="1:8" ht="12.75">
      <c r="A129" s="1165"/>
      <c r="B129" s="1165"/>
      <c r="C129" s="1166"/>
      <c r="D129" s="1166"/>
      <c r="E129" s="1166"/>
      <c r="F129" s="1166"/>
      <c r="G129" s="1166"/>
      <c r="H129" s="1164"/>
    </row>
    <row r="130" spans="1:8" ht="12.75">
      <c r="A130" s="1165"/>
      <c r="B130" s="1165"/>
      <c r="C130" s="1166"/>
      <c r="D130" s="1166"/>
      <c r="E130" s="1166"/>
      <c r="F130" s="1166"/>
      <c r="G130" s="1166"/>
      <c r="H130" s="1164"/>
    </row>
    <row r="131" spans="1:8" ht="12.75">
      <c r="A131" s="1165"/>
      <c r="B131" s="1165"/>
      <c r="C131" s="1166"/>
      <c r="D131" s="1166"/>
      <c r="E131" s="1166"/>
      <c r="F131" s="1166"/>
      <c r="G131" s="1166"/>
      <c r="H131" s="1164"/>
    </row>
    <row r="135" spans="1:8" ht="12.75">
      <c r="A135" s="349" t="s">
        <v>456</v>
      </c>
      <c r="B135" s="117"/>
      <c r="C135" s="1148"/>
      <c r="D135" s="1148"/>
      <c r="E135" s="1148"/>
      <c r="F135" s="1148"/>
      <c r="G135" s="140"/>
      <c r="H135" s="1321" t="s">
        <v>573</v>
      </c>
    </row>
    <row r="136" spans="1:8" ht="12.75">
      <c r="A136" s="350" t="s">
        <v>337</v>
      </c>
      <c r="B136" s="62"/>
      <c r="F136" s="62"/>
      <c r="G136" s="62"/>
      <c r="H136" s="488" t="s">
        <v>512</v>
      </c>
    </row>
  </sheetData>
  <sheetProtection password="CF7A" sheet="1" objects="1" scenarios="1"/>
  <mergeCells count="4">
    <mergeCell ref="C9:H9"/>
    <mergeCell ref="C11:H11"/>
    <mergeCell ref="C78:H78"/>
    <mergeCell ref="C80:H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7" r:id="rId2"/>
  <rowBreaks count="3" manualBreakCount="3">
    <brk id="66" max="7" man="1"/>
    <brk id="68" max="7" man="1"/>
    <brk id="69" max="255" man="1"/>
  </rowBreaks>
  <colBreaks count="1" manualBreakCount="1">
    <brk id="7" min="1" max="13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75" zoomScaleNormal="75" zoomScalePageLayoutView="0" workbookViewId="0" topLeftCell="H7">
      <selection activeCell="R20" sqref="R20"/>
    </sheetView>
  </sheetViews>
  <sheetFormatPr defaultColWidth="9.140625" defaultRowHeight="12.75"/>
  <cols>
    <col min="1" max="1" width="3.7109375" style="1206" customWidth="1"/>
    <col min="2" max="2" width="37.421875" style="1206" customWidth="1"/>
    <col min="3" max="4" width="10.57421875" style="1206" customWidth="1"/>
    <col min="5" max="5" width="10.57421875" style="62" customWidth="1"/>
    <col min="6" max="6" width="17.8515625" style="62" customWidth="1"/>
    <col min="7" max="9" width="10.57421875" style="62" customWidth="1"/>
    <col min="10" max="12" width="14.28125" style="62" customWidth="1"/>
    <col min="13" max="17" width="10.57421875" style="62" customWidth="1"/>
    <col min="18" max="18" width="11.7109375" style="62" customWidth="1"/>
    <col min="19" max="16384" width="9.140625" style="62" customWidth="1"/>
  </cols>
  <sheetData>
    <row r="1" spans="1:18" ht="12.75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2.75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2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ht="12.7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18" ht="15">
      <c r="A5" s="353" t="s">
        <v>457</v>
      </c>
      <c r="B5" s="650"/>
      <c r="C5" s="356"/>
      <c r="D5" s="377"/>
      <c r="E5" s="356"/>
      <c r="F5" s="356"/>
      <c r="G5" s="356"/>
      <c r="H5" s="356"/>
      <c r="I5" s="356"/>
      <c r="J5" s="356"/>
      <c r="K5" s="356"/>
      <c r="L5" s="771"/>
      <c r="M5" s="356"/>
      <c r="N5" s="356"/>
      <c r="O5" s="356"/>
      <c r="P5" s="356"/>
      <c r="Q5" s="356"/>
      <c r="R5" s="356"/>
    </row>
    <row r="6" spans="1:18" ht="15.75">
      <c r="A6" s="354" t="s">
        <v>313</v>
      </c>
      <c r="B6" s="652"/>
      <c r="C6" s="378"/>
      <c r="D6" s="377"/>
      <c r="E6" s="356"/>
      <c r="F6" s="356"/>
      <c r="G6" s="356"/>
      <c r="H6" s="356"/>
      <c r="I6" s="356"/>
      <c r="J6" s="356"/>
      <c r="K6" s="356"/>
      <c r="L6" s="771"/>
      <c r="M6" s="356"/>
      <c r="N6" s="356"/>
      <c r="O6" s="356"/>
      <c r="P6" s="356"/>
      <c r="Q6" s="356"/>
      <c r="R6" s="356"/>
    </row>
    <row r="7" spans="1:18" ht="15.75" thickBot="1">
      <c r="A7" s="353"/>
      <c r="B7" s="379"/>
      <c r="C7" s="356"/>
      <c r="D7" s="377"/>
      <c r="E7" s="356"/>
      <c r="F7" s="356"/>
      <c r="G7" s="356"/>
      <c r="H7" s="356"/>
      <c r="I7" s="356"/>
      <c r="J7" s="356"/>
      <c r="K7" s="356"/>
      <c r="L7" s="771"/>
      <c r="M7" s="356"/>
      <c r="N7" s="356"/>
      <c r="O7" s="356"/>
      <c r="P7" s="356"/>
      <c r="Q7" s="356"/>
      <c r="R7" s="356"/>
    </row>
    <row r="8" spans="1:18" ht="13.5" thickTop="1">
      <c r="A8" s="380"/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535"/>
    </row>
    <row r="9" spans="1:18" ht="15.75" thickBot="1">
      <c r="A9" s="319" t="s">
        <v>455</v>
      </c>
      <c r="B9" s="774"/>
      <c r="C9" s="774"/>
      <c r="D9" s="774"/>
      <c r="E9" s="774"/>
      <c r="F9" s="774"/>
      <c r="G9" s="774"/>
      <c r="H9" s="774"/>
      <c r="I9" s="1549" t="str">
        <f>'Cover '!G5</f>
        <v>(enter name)</v>
      </c>
      <c r="J9" s="1549"/>
      <c r="K9" s="1549"/>
      <c r="L9" s="1549"/>
      <c r="M9" s="1549"/>
      <c r="N9" s="1549"/>
      <c r="O9" s="1549"/>
      <c r="P9" s="1549"/>
      <c r="Q9" s="1549"/>
      <c r="R9" s="1550"/>
    </row>
    <row r="10" spans="1:18" ht="12.75">
      <c r="A10" s="385"/>
      <c r="B10" s="320"/>
      <c r="C10" s="774"/>
      <c r="D10" s="320"/>
      <c r="E10" s="320"/>
      <c r="F10" s="320"/>
      <c r="G10" s="320"/>
      <c r="H10" s="320"/>
      <c r="I10" s="356"/>
      <c r="J10" s="356"/>
      <c r="K10" s="356"/>
      <c r="L10" s="356"/>
      <c r="M10" s="356"/>
      <c r="N10" s="356"/>
      <c r="O10" s="356"/>
      <c r="P10" s="356"/>
      <c r="Q10" s="356"/>
      <c r="R10" s="1173"/>
    </row>
    <row r="11" spans="1:18" ht="15.75" thickBot="1">
      <c r="A11" s="163" t="s">
        <v>217</v>
      </c>
      <c r="B11" s="774"/>
      <c r="C11" s="774"/>
      <c r="D11" s="774"/>
      <c r="E11" s="774"/>
      <c r="F11" s="774"/>
      <c r="G11" s="774"/>
      <c r="H11" s="774"/>
      <c r="I11" s="1549" t="str">
        <f>'Cover '!G7</f>
        <v>(enter period)</v>
      </c>
      <c r="J11" s="1549"/>
      <c r="K11" s="1549"/>
      <c r="L11" s="1549"/>
      <c r="M11" s="1549"/>
      <c r="N11" s="1549"/>
      <c r="O11" s="1549"/>
      <c r="P11" s="1549"/>
      <c r="Q11" s="1549"/>
      <c r="R11" s="1550"/>
    </row>
    <row r="12" spans="1:18" ht="13.5" thickBot="1">
      <c r="A12" s="653"/>
      <c r="B12" s="586"/>
      <c r="C12" s="1174"/>
      <c r="D12" s="1174"/>
      <c r="E12" s="1174"/>
      <c r="F12" s="1174"/>
      <c r="G12" s="1174"/>
      <c r="H12" s="1174"/>
      <c r="I12" s="1174"/>
      <c r="J12" s="1174"/>
      <c r="K12" s="1174"/>
      <c r="L12" s="1174"/>
      <c r="M12" s="1174"/>
      <c r="N12" s="1174"/>
      <c r="O12" s="1174"/>
      <c r="P12" s="1174"/>
      <c r="Q12" s="1174"/>
      <c r="R12" s="1175"/>
    </row>
    <row r="13" spans="1:18" ht="13.5" thickTop="1">
      <c r="A13" s="320"/>
      <c r="B13" s="1176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1176"/>
    </row>
    <row r="14" spans="1:18" s="1178" customFormat="1" ht="15.75" thickBot="1">
      <c r="A14" s="64"/>
      <c r="B14" s="64"/>
      <c r="C14" s="64"/>
      <c r="D14" s="64"/>
      <c r="E14" s="1177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1167" t="s">
        <v>224</v>
      </c>
    </row>
    <row r="15" spans="1:18" s="1181" customFormat="1" ht="21.75" customHeight="1" thickTop="1">
      <c r="A15" s="1179" t="s">
        <v>348</v>
      </c>
      <c r="B15" s="1180" t="s">
        <v>348</v>
      </c>
      <c r="C15" s="1667" t="s">
        <v>329</v>
      </c>
      <c r="D15" s="1668"/>
      <c r="E15" s="1668"/>
      <c r="F15" s="1668"/>
      <c r="G15" s="1668"/>
      <c r="H15" s="1668"/>
      <c r="I15" s="1668"/>
      <c r="J15" s="1668"/>
      <c r="K15" s="1668"/>
      <c r="L15" s="1668"/>
      <c r="M15" s="1668"/>
      <c r="N15" s="1668"/>
      <c r="O15" s="1669"/>
      <c r="P15" s="65" t="s">
        <v>330</v>
      </c>
      <c r="Q15" s="66"/>
      <c r="R15" s="123" t="s">
        <v>105</v>
      </c>
    </row>
    <row r="16" spans="1:18" s="1181" customFormat="1" ht="36.75" customHeight="1">
      <c r="A16" s="1182"/>
      <c r="B16" s="67" t="s">
        <v>106</v>
      </c>
      <c r="C16" s="68" t="s">
        <v>465</v>
      </c>
      <c r="D16" s="1662" t="s">
        <v>171</v>
      </c>
      <c r="E16" s="1663"/>
      <c r="F16" s="1663"/>
      <c r="G16" s="1663"/>
      <c r="H16" s="1663"/>
      <c r="I16" s="1663"/>
      <c r="J16" s="1663"/>
      <c r="K16" s="1663"/>
      <c r="L16" s="1663"/>
      <c r="M16" s="1663"/>
      <c r="N16" s="1664"/>
      <c r="O16" s="1665" t="s">
        <v>674</v>
      </c>
      <c r="P16" s="70" t="s">
        <v>465</v>
      </c>
      <c r="Q16" s="71" t="s">
        <v>171</v>
      </c>
      <c r="R16" s="1183"/>
    </row>
    <row r="17" spans="1:18" s="1181" customFormat="1" ht="63">
      <c r="A17" s="1184"/>
      <c r="B17" s="1185"/>
      <c r="C17" s="69" t="s">
        <v>117</v>
      </c>
      <c r="D17" s="1408" t="s">
        <v>197</v>
      </c>
      <c r="E17" s="1408" t="s">
        <v>198</v>
      </c>
      <c r="F17" s="1408" t="s">
        <v>199</v>
      </c>
      <c r="G17" s="1408" t="s">
        <v>107</v>
      </c>
      <c r="H17" s="1408" t="s">
        <v>5</v>
      </c>
      <c r="I17" s="1408" t="s">
        <v>6</v>
      </c>
      <c r="J17" s="1408" t="s">
        <v>200</v>
      </c>
      <c r="K17" s="1408" t="s">
        <v>108</v>
      </c>
      <c r="L17" s="1409" t="s">
        <v>332</v>
      </c>
      <c r="M17" s="1410" t="s">
        <v>15</v>
      </c>
      <c r="N17" s="1408" t="s">
        <v>675</v>
      </c>
      <c r="O17" s="1666"/>
      <c r="P17" s="69" t="s">
        <v>117</v>
      </c>
      <c r="Q17" s="72" t="s">
        <v>117</v>
      </c>
      <c r="R17" s="124" t="s">
        <v>301</v>
      </c>
    </row>
    <row r="18" spans="1:18" s="1186" customFormat="1" ht="33" customHeight="1">
      <c r="A18" s="73" t="s">
        <v>109</v>
      </c>
      <c r="B18" s="74" t="s">
        <v>553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411">
        <f aca="true" t="shared" si="0" ref="N18:N23">SUM(D18:M18)</f>
        <v>0</v>
      </c>
      <c r="O18" s="1411">
        <f aca="true" t="shared" si="1" ref="O18:O23">C18+N18</f>
        <v>0</v>
      </c>
      <c r="P18" s="121"/>
      <c r="Q18" s="121"/>
      <c r="R18" s="1412">
        <f aca="true" t="shared" si="2" ref="R18:R23">SUM(C18:M18)-SUM(O18)</f>
        <v>0</v>
      </c>
    </row>
    <row r="19" spans="1:18" s="1186" customFormat="1" ht="33" customHeight="1">
      <c r="A19" s="1187"/>
      <c r="B19" s="143" t="s">
        <v>554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411">
        <f t="shared" si="0"/>
        <v>0</v>
      </c>
      <c r="O19" s="1411">
        <f t="shared" si="1"/>
        <v>0</v>
      </c>
      <c r="P19" s="121"/>
      <c r="Q19" s="121"/>
      <c r="R19" s="1412">
        <f t="shared" si="2"/>
        <v>0</v>
      </c>
    </row>
    <row r="20" spans="1:18" s="1186" customFormat="1" ht="33" customHeight="1">
      <c r="A20" s="1187"/>
      <c r="B20" s="144" t="s">
        <v>557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411">
        <f t="shared" si="0"/>
        <v>0</v>
      </c>
      <c r="O20" s="1411">
        <f t="shared" si="1"/>
        <v>0</v>
      </c>
      <c r="P20" s="121"/>
      <c r="Q20" s="121"/>
      <c r="R20" s="1412">
        <f t="shared" si="2"/>
        <v>0</v>
      </c>
    </row>
    <row r="21" spans="1:18" s="1186" customFormat="1" ht="33" customHeight="1">
      <c r="A21" s="77" t="s">
        <v>110</v>
      </c>
      <c r="B21" s="74" t="s">
        <v>111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411">
        <f t="shared" si="0"/>
        <v>0</v>
      </c>
      <c r="O21" s="1411">
        <f t="shared" si="1"/>
        <v>0</v>
      </c>
      <c r="P21" s="121"/>
      <c r="Q21" s="121"/>
      <c r="R21" s="1412">
        <f t="shared" si="2"/>
        <v>0</v>
      </c>
    </row>
    <row r="22" spans="1:18" s="1186" customFormat="1" ht="33" customHeight="1">
      <c r="A22" s="1187"/>
      <c r="B22" s="76" t="s">
        <v>331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411">
        <f t="shared" si="0"/>
        <v>0</v>
      </c>
      <c r="O22" s="1411">
        <f t="shared" si="1"/>
        <v>0</v>
      </c>
      <c r="P22" s="121"/>
      <c r="Q22" s="121"/>
      <c r="R22" s="1412">
        <f t="shared" si="2"/>
        <v>0</v>
      </c>
    </row>
    <row r="23" spans="1:18" s="1186" customFormat="1" ht="33" customHeight="1" thickBot="1">
      <c r="A23" s="85" t="s">
        <v>264</v>
      </c>
      <c r="B23" s="86" t="s">
        <v>334</v>
      </c>
      <c r="C23" s="12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411">
        <f t="shared" si="0"/>
        <v>0</v>
      </c>
      <c r="O23" s="1411">
        <f t="shared" si="1"/>
        <v>0</v>
      </c>
      <c r="P23" s="121"/>
      <c r="Q23" s="121"/>
      <c r="R23" s="1412">
        <f t="shared" si="2"/>
        <v>0</v>
      </c>
    </row>
    <row r="24" spans="1:18" s="1186" customFormat="1" ht="17.25" thickBot="1" thickTop="1">
      <c r="A24" s="1188"/>
      <c r="B24" s="1189"/>
      <c r="C24" s="1189"/>
      <c r="D24" s="1189"/>
      <c r="E24" s="1190"/>
      <c r="F24" s="1190"/>
      <c r="G24" s="1190"/>
      <c r="H24" s="1190"/>
      <c r="I24" s="1190"/>
      <c r="J24" s="1190"/>
      <c r="K24" s="1190"/>
      <c r="L24" s="1190"/>
      <c r="M24" s="1190"/>
      <c r="N24" s="1190"/>
      <c r="O24" s="1190"/>
      <c r="P24" s="1190"/>
      <c r="Q24" s="1190"/>
      <c r="R24" s="1191"/>
    </row>
    <row r="25" spans="1:18" ht="33" customHeight="1" thickBot="1" thickTop="1">
      <c r="A25" s="1192"/>
      <c r="B25" s="145" t="s">
        <v>555</v>
      </c>
      <c r="C25" s="1171" t="e">
        <f aca="true" t="shared" si="3" ref="C25:Q25">C19/C18</f>
        <v>#DIV/0!</v>
      </c>
      <c r="D25" s="1171" t="e">
        <f t="shared" si="3"/>
        <v>#DIV/0!</v>
      </c>
      <c r="E25" s="1171" t="e">
        <f t="shared" si="3"/>
        <v>#DIV/0!</v>
      </c>
      <c r="F25" s="1171" t="e">
        <f t="shared" si="3"/>
        <v>#DIV/0!</v>
      </c>
      <c r="G25" s="1171" t="e">
        <f t="shared" si="3"/>
        <v>#DIV/0!</v>
      </c>
      <c r="H25" s="1171" t="e">
        <f t="shared" si="3"/>
        <v>#DIV/0!</v>
      </c>
      <c r="I25" s="1171" t="e">
        <f t="shared" si="3"/>
        <v>#DIV/0!</v>
      </c>
      <c r="J25" s="1171" t="e">
        <f t="shared" si="3"/>
        <v>#DIV/0!</v>
      </c>
      <c r="K25" s="1171" t="e">
        <f t="shared" si="3"/>
        <v>#DIV/0!</v>
      </c>
      <c r="L25" s="1171" t="e">
        <f t="shared" si="3"/>
        <v>#DIV/0!</v>
      </c>
      <c r="M25" s="1171" t="e">
        <f t="shared" si="3"/>
        <v>#DIV/0!</v>
      </c>
      <c r="N25" s="1171" t="e">
        <f t="shared" si="3"/>
        <v>#DIV/0!</v>
      </c>
      <c r="O25" s="1171"/>
      <c r="P25" s="1171" t="e">
        <f t="shared" si="3"/>
        <v>#DIV/0!</v>
      </c>
      <c r="Q25" s="1171" t="e">
        <f t="shared" si="3"/>
        <v>#DIV/0!</v>
      </c>
      <c r="R25" s="1193"/>
    </row>
    <row r="26" spans="1:18" ht="33" customHeight="1" thickBot="1" thickTop="1">
      <c r="A26" s="1194"/>
      <c r="B26" s="145" t="s">
        <v>556</v>
      </c>
      <c r="C26" s="146" t="e">
        <f aca="true" t="shared" si="4" ref="C26:Q26">C22/C20</f>
        <v>#DIV/0!</v>
      </c>
      <c r="D26" s="146" t="e">
        <f t="shared" si="4"/>
        <v>#DIV/0!</v>
      </c>
      <c r="E26" s="146" t="e">
        <f t="shared" si="4"/>
        <v>#DIV/0!</v>
      </c>
      <c r="F26" s="146" t="e">
        <f t="shared" si="4"/>
        <v>#DIV/0!</v>
      </c>
      <c r="G26" s="146" t="e">
        <f t="shared" si="4"/>
        <v>#DIV/0!</v>
      </c>
      <c r="H26" s="146" t="e">
        <f t="shared" si="4"/>
        <v>#DIV/0!</v>
      </c>
      <c r="I26" s="146" t="e">
        <f t="shared" si="4"/>
        <v>#DIV/0!</v>
      </c>
      <c r="J26" s="146" t="e">
        <f t="shared" si="4"/>
        <v>#DIV/0!</v>
      </c>
      <c r="K26" s="146" t="e">
        <f t="shared" si="4"/>
        <v>#DIV/0!</v>
      </c>
      <c r="L26" s="146" t="e">
        <f t="shared" si="4"/>
        <v>#DIV/0!</v>
      </c>
      <c r="M26" s="146" t="e">
        <f t="shared" si="4"/>
        <v>#DIV/0!</v>
      </c>
      <c r="N26" s="146" t="e">
        <f t="shared" si="4"/>
        <v>#DIV/0!</v>
      </c>
      <c r="O26" s="146"/>
      <c r="P26" s="146" t="e">
        <f t="shared" si="4"/>
        <v>#DIV/0!</v>
      </c>
      <c r="Q26" s="146" t="e">
        <f t="shared" si="4"/>
        <v>#DIV/0!</v>
      </c>
      <c r="R26" s="1195"/>
    </row>
    <row r="27" spans="1:18" ht="12.75" customHeight="1" thickTop="1">
      <c r="A27" s="1196"/>
      <c r="B27" s="1197"/>
      <c r="C27" s="1197"/>
      <c r="D27" s="1197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9"/>
    </row>
    <row r="28" spans="1:18" s="356" customFormat="1" ht="15">
      <c r="A28" s="1200"/>
      <c r="B28" s="907"/>
      <c r="C28" s="1200"/>
      <c r="D28" s="120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1202"/>
      <c r="R28" s="1202"/>
    </row>
    <row r="29" spans="1:18" s="356" customFormat="1" ht="12.75">
      <c r="A29" s="350" t="s">
        <v>456</v>
      </c>
      <c r="B29" s="350"/>
      <c r="Q29" s="1172"/>
      <c r="R29" s="351" t="s">
        <v>573</v>
      </c>
    </row>
    <row r="30" spans="1:18" s="356" customFormat="1" ht="12.75">
      <c r="A30" s="350" t="s">
        <v>333</v>
      </c>
      <c r="B30" s="800"/>
      <c r="Q30" s="1172"/>
      <c r="R30" s="488" t="s">
        <v>511</v>
      </c>
    </row>
    <row r="31" spans="1:18" ht="15">
      <c r="A31" s="1203"/>
      <c r="B31" s="1203"/>
      <c r="C31" s="1203"/>
      <c r="D31" s="1203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5"/>
    </row>
  </sheetData>
  <sheetProtection password="CF7A" sheet="1" objects="1" scenarios="1"/>
  <mergeCells count="5">
    <mergeCell ref="D16:N16"/>
    <mergeCell ref="I9:R9"/>
    <mergeCell ref="I11:R11"/>
    <mergeCell ref="O16:O17"/>
    <mergeCell ref="C15:O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3:K55"/>
  <sheetViews>
    <sheetView zoomScalePageLayoutView="0" workbookViewId="0" topLeftCell="A34">
      <selection activeCell="L47" sqref="L47"/>
    </sheetView>
  </sheetViews>
  <sheetFormatPr defaultColWidth="9.140625" defaultRowHeight="12.75"/>
  <cols>
    <col min="1" max="9" width="9.140625" style="16" customWidth="1"/>
    <col min="10" max="10" width="7.28125" style="16" customWidth="1"/>
    <col min="11" max="11" width="9.140625" style="16" hidden="1" customWidth="1"/>
    <col min="12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1472" t="s">
        <v>466</v>
      </c>
      <c r="B54" s="1472"/>
      <c r="C54" s="44"/>
      <c r="D54" s="44"/>
      <c r="E54" s="1264"/>
      <c r="F54" s="44"/>
      <c r="G54" s="44"/>
      <c r="H54" s="1473" t="s">
        <v>558</v>
      </c>
      <c r="I54" s="1473"/>
      <c r="J54" s="1473"/>
      <c r="K54" s="1473"/>
    </row>
    <row r="55" spans="1:11" ht="12.75">
      <c r="A55" s="1475" t="s">
        <v>120</v>
      </c>
      <c r="B55" s="1475"/>
      <c r="C55" s="1475"/>
      <c r="D55" s="1475"/>
      <c r="E55" s="43"/>
      <c r="F55" s="45"/>
      <c r="G55" s="1474" t="s">
        <v>247</v>
      </c>
      <c r="H55" s="1474"/>
      <c r="I55" s="1474"/>
      <c r="J55" s="1474"/>
      <c r="K55" s="1474"/>
    </row>
  </sheetData>
  <sheetProtection password="CF7A" sheet="1" objects="1" scenarios="1"/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564022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5">
      <selection activeCell="F11" sqref="F11:J11"/>
    </sheetView>
  </sheetViews>
  <sheetFormatPr defaultColWidth="9.140625" defaultRowHeight="12.75"/>
  <cols>
    <col min="1" max="1" width="5.8515625" style="41" customWidth="1"/>
    <col min="2" max="16384" width="9.140625" style="41" customWidth="1"/>
  </cols>
  <sheetData>
    <row r="1" spans="1:7" ht="15.75">
      <c r="A1" s="1478"/>
      <c r="B1" s="13"/>
      <c r="C1" s="14"/>
      <c r="D1" s="14"/>
      <c r="E1" s="14"/>
      <c r="F1" s="14"/>
      <c r="G1" s="14"/>
    </row>
    <row r="2" spans="1:7" ht="15.75">
      <c r="A2" s="1478"/>
      <c r="B2" s="13"/>
      <c r="C2" s="14"/>
      <c r="D2" s="14"/>
      <c r="E2" s="14"/>
      <c r="F2" s="14"/>
      <c r="G2" s="14"/>
    </row>
    <row r="3" spans="1:7" ht="15.75">
      <c r="A3" s="1478"/>
      <c r="B3" s="13"/>
      <c r="C3" s="14"/>
      <c r="D3" s="14"/>
      <c r="E3" s="14"/>
      <c r="F3" s="14"/>
      <c r="G3" s="14"/>
    </row>
    <row r="4" spans="1:10" ht="15.75">
      <c r="A4" s="35"/>
      <c r="B4" s="13"/>
      <c r="C4" s="14"/>
      <c r="D4" s="14"/>
      <c r="E4" s="14"/>
      <c r="F4" s="14"/>
      <c r="G4" s="14"/>
      <c r="H4" s="1"/>
      <c r="I4" s="1"/>
      <c r="J4" s="1"/>
    </row>
    <row r="5" spans="1:10" ht="15">
      <c r="A5" s="23" t="s">
        <v>457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36" t="s">
        <v>436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38"/>
      <c r="B8" s="33"/>
      <c r="C8" s="1479"/>
      <c r="D8" s="1479"/>
      <c r="E8" s="1479"/>
      <c r="F8" s="1479"/>
      <c r="G8" s="33"/>
      <c r="H8" s="33"/>
      <c r="I8" s="33"/>
      <c r="J8" s="39"/>
    </row>
    <row r="9" spans="1:10" ht="15.75" thickBot="1">
      <c r="A9" s="22" t="s">
        <v>455</v>
      </c>
      <c r="B9" s="3"/>
      <c r="C9" s="24"/>
      <c r="D9" s="24"/>
      <c r="E9" s="24"/>
      <c r="F9" s="1480" t="str">
        <f>'Cover '!G5</f>
        <v>(enter name)</v>
      </c>
      <c r="G9" s="1480"/>
      <c r="H9" s="1480"/>
      <c r="I9" s="1480"/>
      <c r="J9" s="1481"/>
    </row>
    <row r="10" spans="1:10" ht="12.75">
      <c r="A10" s="17"/>
      <c r="B10" s="3"/>
      <c r="C10" s="37"/>
      <c r="D10" s="37"/>
      <c r="E10" s="37"/>
      <c r="F10" s="7"/>
      <c r="G10" s="7"/>
      <c r="H10" s="7"/>
      <c r="I10" s="7"/>
      <c r="J10" s="91"/>
    </row>
    <row r="11" spans="1:10" ht="15.75" thickBot="1">
      <c r="A11" s="22" t="s">
        <v>211</v>
      </c>
      <c r="B11" s="3"/>
      <c r="C11" s="24"/>
      <c r="D11" s="24"/>
      <c r="E11" s="24"/>
      <c r="F11" s="1480" t="str">
        <f>'Cover '!G7</f>
        <v>(enter period)</v>
      </c>
      <c r="G11" s="1480"/>
      <c r="H11" s="1480"/>
      <c r="I11" s="1480"/>
      <c r="J11" s="1481"/>
    </row>
    <row r="12" spans="1:10" ht="13.5" thickBot="1">
      <c r="A12" s="25"/>
      <c r="B12" s="34"/>
      <c r="C12" s="34"/>
      <c r="D12" s="34"/>
      <c r="E12" s="34"/>
      <c r="F12" s="34"/>
      <c r="G12" s="34"/>
      <c r="H12" s="34"/>
      <c r="I12" s="34"/>
      <c r="J12" s="40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11"/>
      <c r="B50" s="12"/>
      <c r="C50" s="12"/>
    </row>
    <row r="51" ht="12.75"/>
    <row r="53" spans="1:10" ht="12.75">
      <c r="A53" s="20" t="s">
        <v>466</v>
      </c>
      <c r="B53" s="5"/>
      <c r="C53" s="5"/>
      <c r="D53" s="18"/>
      <c r="E53" s="18"/>
      <c r="F53" s="18"/>
      <c r="G53" s="1476" t="s">
        <v>550</v>
      </c>
      <c r="H53" s="1476"/>
      <c r="I53" s="1476"/>
      <c r="J53" s="1476"/>
    </row>
    <row r="54" spans="1:10" ht="12.75">
      <c r="A54" s="21" t="s">
        <v>254</v>
      </c>
      <c r="B54" s="2"/>
      <c r="C54" s="2"/>
      <c r="D54" s="19"/>
      <c r="E54" s="19"/>
      <c r="F54" s="19"/>
      <c r="G54" s="1477" t="s">
        <v>212</v>
      </c>
      <c r="H54" s="1477"/>
      <c r="I54" s="1477"/>
      <c r="J54" s="1477"/>
    </row>
    <row r="56" ht="15.75">
      <c r="A56" s="1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sheetProtection/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0" r:id="rId4"/>
  <drawing r:id="rId3"/>
  <legacyDrawing r:id="rId2"/>
  <oleObjects>
    <oleObject progId="Word.Document.8" shapeId="564022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4"/>
  <sheetViews>
    <sheetView zoomScalePageLayoutView="0" workbookViewId="0" topLeftCell="A11">
      <selection activeCell="H33" sqref="H33"/>
    </sheetView>
  </sheetViews>
  <sheetFormatPr defaultColWidth="9.140625" defaultRowHeight="12.75"/>
  <cols>
    <col min="1" max="1" width="30.7109375" style="150" customWidth="1"/>
    <col min="2" max="2" width="26.140625" style="150" customWidth="1"/>
    <col min="3" max="3" width="3.57421875" style="151" customWidth="1"/>
    <col min="4" max="4" width="11.421875" style="151" customWidth="1"/>
    <col min="5" max="5" width="8.421875" style="150" customWidth="1"/>
    <col min="6" max="6" width="3.421875" style="150" customWidth="1"/>
    <col min="7" max="7" width="4.7109375" style="150" customWidth="1"/>
    <col min="8" max="16384" width="9.140625" style="150" customWidth="1"/>
  </cols>
  <sheetData>
    <row r="1" ht="12.75"/>
    <row r="2" ht="12.75"/>
    <row r="3" ht="12.75"/>
    <row r="4" spans="1:4" ht="15.75" customHeight="1">
      <c r="A4" s="149"/>
      <c r="D4" s="152"/>
    </row>
    <row r="5" spans="1:8" ht="15">
      <c r="A5" s="153" t="s">
        <v>457</v>
      </c>
      <c r="B5" s="154"/>
      <c r="G5" s="155"/>
      <c r="H5" s="151"/>
    </row>
    <row r="6" spans="1:2" ht="15.75">
      <c r="A6" s="156" t="s">
        <v>148</v>
      </c>
      <c r="B6" s="157"/>
    </row>
    <row r="7" spans="1:2" ht="15.75" thickBot="1">
      <c r="A7" s="153"/>
      <c r="B7" s="153"/>
    </row>
    <row r="8" spans="1:7" ht="13.5" thickTop="1">
      <c r="A8" s="158"/>
      <c r="B8" s="159"/>
      <c r="C8" s="160"/>
      <c r="D8" s="160"/>
      <c r="E8" s="161"/>
      <c r="F8" s="161"/>
      <c r="G8" s="162"/>
    </row>
    <row r="9" spans="1:7" ht="15.75" thickBot="1">
      <c r="A9" s="163" t="s">
        <v>455</v>
      </c>
      <c r="B9" s="164"/>
      <c r="C9" s="1482" t="str">
        <f>'Cover '!G5</f>
        <v>(enter name)</v>
      </c>
      <c r="D9" s="1483"/>
      <c r="E9" s="1483"/>
      <c r="F9" s="1483"/>
      <c r="G9" s="1484"/>
    </row>
    <row r="10" spans="1:7" ht="12.75">
      <c r="A10" s="165"/>
      <c r="B10" s="164"/>
      <c r="C10" s="166"/>
      <c r="D10" s="167"/>
      <c r="E10" s="166"/>
      <c r="F10" s="166"/>
      <c r="G10" s="168"/>
    </row>
    <row r="11" spans="1:7" ht="15.75" thickBot="1">
      <c r="A11" s="163" t="s">
        <v>213</v>
      </c>
      <c r="B11" s="164"/>
      <c r="C11" s="1482" t="str">
        <f>'Cover '!G7</f>
        <v>(enter period)</v>
      </c>
      <c r="D11" s="1483"/>
      <c r="E11" s="1483"/>
      <c r="F11" s="1483"/>
      <c r="G11" s="1484"/>
    </row>
    <row r="12" spans="1:7" ht="13.5" thickBot="1">
      <c r="A12" s="169"/>
      <c r="B12" s="170"/>
      <c r="C12" s="171"/>
      <c r="D12" s="171"/>
      <c r="E12" s="172"/>
      <c r="F12" s="172"/>
      <c r="G12" s="173"/>
    </row>
    <row r="13" spans="1:7" ht="13.5" thickTop="1">
      <c r="A13" s="164"/>
      <c r="B13" s="164"/>
      <c r="C13" s="174"/>
      <c r="D13" s="174"/>
      <c r="E13" s="175"/>
      <c r="F13" s="175"/>
      <c r="G13" s="175"/>
    </row>
    <row r="14" spans="1:7" ht="12.75">
      <c r="A14" s="164"/>
      <c r="B14" s="164"/>
      <c r="C14" s="174"/>
      <c r="D14" s="174"/>
      <c r="E14" s="175"/>
      <c r="F14" s="175"/>
      <c r="G14" s="175"/>
    </row>
    <row r="15" spans="1:9" ht="13.5" thickBot="1">
      <c r="A15" s="164"/>
      <c r="B15" s="164"/>
      <c r="C15" s="174"/>
      <c r="D15" s="174"/>
      <c r="E15" s="164"/>
      <c r="F15" s="175"/>
      <c r="G15" s="176" t="s">
        <v>224</v>
      </c>
      <c r="H15" s="175"/>
      <c r="I15" s="175"/>
    </row>
    <row r="16" spans="1:7" ht="15">
      <c r="A16" s="177"/>
      <c r="B16" s="178"/>
      <c r="C16" s="179"/>
      <c r="D16" s="180" t="s">
        <v>339</v>
      </c>
      <c r="E16" s="181" t="s">
        <v>0</v>
      </c>
      <c r="F16" s="182"/>
      <c r="G16" s="183"/>
    </row>
    <row r="17" spans="1:7" ht="42.75" thickBot="1">
      <c r="A17" s="279" t="s">
        <v>467</v>
      </c>
      <c r="B17" s="184"/>
      <c r="C17" s="185"/>
      <c r="D17" s="186">
        <v>1</v>
      </c>
      <c r="E17" s="187" t="s">
        <v>237</v>
      </c>
      <c r="F17" s="187" t="s">
        <v>238</v>
      </c>
      <c r="G17" s="188" t="s">
        <v>239</v>
      </c>
    </row>
    <row r="18" spans="1:7" ht="12.75">
      <c r="A18" s="278" t="s">
        <v>349</v>
      </c>
      <c r="B18" s="178"/>
      <c r="C18" s="167"/>
      <c r="D18" s="189"/>
      <c r="E18" s="178"/>
      <c r="F18" s="178"/>
      <c r="G18" s="190"/>
    </row>
    <row r="19" spans="1:7" ht="12.75">
      <c r="A19" s="275" t="s">
        <v>438</v>
      </c>
      <c r="B19" s="191"/>
      <c r="C19" s="192">
        <v>10</v>
      </c>
      <c r="D19" s="1265">
        <f>'IFR 20.75'!D28</f>
        <v>0</v>
      </c>
      <c r="E19" s="1266" t="s">
        <v>621</v>
      </c>
      <c r="F19" s="1267" t="s">
        <v>622</v>
      </c>
      <c r="G19" s="1268" t="s">
        <v>623</v>
      </c>
    </row>
    <row r="20" spans="1:7" ht="12.75">
      <c r="A20" s="274" t="s">
        <v>412</v>
      </c>
      <c r="B20" s="193"/>
      <c r="C20" s="194">
        <v>11</v>
      </c>
      <c r="D20" s="254">
        <f>'IFR 30.21'!D23</f>
        <v>0</v>
      </c>
      <c r="E20" s="196" t="s">
        <v>262</v>
      </c>
      <c r="F20" s="197">
        <v>67</v>
      </c>
      <c r="G20" s="198">
        <v>1</v>
      </c>
    </row>
    <row r="21" spans="1:7" ht="12.75">
      <c r="A21" s="1419" t="s">
        <v>300</v>
      </c>
      <c r="B21" s="193"/>
      <c r="C21" s="194">
        <v>12</v>
      </c>
      <c r="D21" s="195"/>
      <c r="E21" s="196"/>
      <c r="F21" s="197"/>
      <c r="G21" s="198"/>
    </row>
    <row r="22" spans="1:7" ht="12.75">
      <c r="A22" s="274" t="s">
        <v>439</v>
      </c>
      <c r="B22" s="193"/>
      <c r="C22" s="194">
        <v>13</v>
      </c>
      <c r="D22" s="195"/>
      <c r="E22" s="196"/>
      <c r="F22" s="197"/>
      <c r="G22" s="198"/>
    </row>
    <row r="23" spans="1:7" ht="12.75">
      <c r="A23" s="277" t="s">
        <v>173</v>
      </c>
      <c r="B23" s="193"/>
      <c r="C23" s="199"/>
      <c r="D23" s="200"/>
      <c r="E23" s="193"/>
      <c r="F23" s="193"/>
      <c r="G23" s="201"/>
    </row>
    <row r="24" spans="1:7" ht="12.75">
      <c r="A24" s="276" t="s">
        <v>174</v>
      </c>
      <c r="B24" s="202"/>
      <c r="C24" s="203"/>
      <c r="D24" s="204"/>
      <c r="E24" s="202"/>
      <c r="F24" s="202"/>
      <c r="G24" s="205"/>
    </row>
    <row r="25" spans="1:7" ht="12.75">
      <c r="A25" s="206"/>
      <c r="B25" s="207"/>
      <c r="C25" s="208"/>
      <c r="D25" s="209"/>
      <c r="E25" s="207"/>
      <c r="F25" s="207"/>
      <c r="G25" s="210"/>
    </row>
    <row r="26" spans="1:7" ht="12.75">
      <c r="A26" s="275" t="s">
        <v>175</v>
      </c>
      <c r="B26" s="191"/>
      <c r="C26" s="192">
        <v>20</v>
      </c>
      <c r="D26" s="255">
        <f>'IFR 40.10'!E32</f>
        <v>0</v>
      </c>
      <c r="E26" s="211" t="s">
        <v>257</v>
      </c>
      <c r="F26" s="212">
        <v>39</v>
      </c>
      <c r="G26" s="213">
        <v>1</v>
      </c>
    </row>
    <row r="27" spans="1:7" ht="12.75">
      <c r="A27" s="268" t="s">
        <v>176</v>
      </c>
      <c r="B27" s="193"/>
      <c r="C27" s="194">
        <v>21</v>
      </c>
      <c r="D27" s="256">
        <f>'IFR 40.20'!F38</f>
        <v>0</v>
      </c>
      <c r="E27" s="196" t="s">
        <v>258</v>
      </c>
      <c r="F27" s="214" t="s">
        <v>125</v>
      </c>
      <c r="G27" s="198">
        <v>1</v>
      </c>
    </row>
    <row r="28" spans="1:7" ht="12.75">
      <c r="A28" s="1269" t="s">
        <v>653</v>
      </c>
      <c r="B28" s="1270"/>
      <c r="C28" s="1271">
        <v>22</v>
      </c>
      <c r="D28" s="1418"/>
      <c r="E28" s="1272"/>
      <c r="F28" s="1273"/>
      <c r="G28" s="1274"/>
    </row>
    <row r="29" spans="1:7" ht="12.75">
      <c r="A29" s="1269" t="s">
        <v>653</v>
      </c>
      <c r="B29" s="1270"/>
      <c r="C29" s="1271">
        <v>23</v>
      </c>
      <c r="D29" s="1418"/>
      <c r="E29" s="1272"/>
      <c r="F29" s="1275"/>
      <c r="G29" s="1274"/>
    </row>
    <row r="30" spans="1:7" ht="12.75">
      <c r="A30" s="272" t="s">
        <v>653</v>
      </c>
      <c r="B30" s="1270"/>
      <c r="C30" s="1271">
        <v>24</v>
      </c>
      <c r="D30" s="1418"/>
      <c r="E30" s="1272"/>
      <c r="F30" s="1275"/>
      <c r="G30" s="1274"/>
    </row>
    <row r="31" spans="1:7" ht="12.75">
      <c r="A31" s="273" t="s">
        <v>365</v>
      </c>
      <c r="B31" s="193"/>
      <c r="C31" s="194">
        <v>25</v>
      </c>
      <c r="D31" s="256">
        <f>'IFR 40.30 and .40'!E36</f>
        <v>0</v>
      </c>
      <c r="E31" s="196" t="s">
        <v>259</v>
      </c>
      <c r="F31" s="197">
        <v>81</v>
      </c>
      <c r="G31" s="198">
        <v>1</v>
      </c>
    </row>
    <row r="32" spans="1:7" ht="12.75">
      <c r="A32" s="274" t="s">
        <v>410</v>
      </c>
      <c r="B32" s="193"/>
      <c r="C32" s="194">
        <v>26</v>
      </c>
      <c r="D32" s="256">
        <f>'IFR 40.30 and .40'!E62</f>
        <v>0</v>
      </c>
      <c r="E32" s="196" t="s">
        <v>260</v>
      </c>
      <c r="F32" s="197">
        <v>82</v>
      </c>
      <c r="G32" s="198">
        <v>1</v>
      </c>
    </row>
    <row r="33" spans="1:7" ht="12.75">
      <c r="A33" s="273" t="s">
        <v>179</v>
      </c>
      <c r="B33" s="193"/>
      <c r="C33" s="194">
        <v>27</v>
      </c>
      <c r="D33" s="256">
        <f>'IFR 40.30 and .40'!E65</f>
        <v>0</v>
      </c>
      <c r="E33" s="196" t="s">
        <v>260</v>
      </c>
      <c r="F33" s="197">
        <v>85</v>
      </c>
      <c r="G33" s="198">
        <v>1</v>
      </c>
    </row>
    <row r="34" spans="1:7" ht="12.75">
      <c r="A34" s="273" t="s">
        <v>180</v>
      </c>
      <c r="B34" s="193"/>
      <c r="C34" s="194">
        <v>28</v>
      </c>
      <c r="D34" s="256">
        <f>'IFR 40.30 and .40'!E69</f>
        <v>0</v>
      </c>
      <c r="E34" s="196" t="s">
        <v>260</v>
      </c>
      <c r="F34" s="197">
        <v>89</v>
      </c>
      <c r="G34" s="198">
        <v>1</v>
      </c>
    </row>
    <row r="35" spans="1:7" ht="12.75">
      <c r="A35" s="273" t="s">
        <v>181</v>
      </c>
      <c r="B35" s="193"/>
      <c r="C35" s="194">
        <v>29</v>
      </c>
      <c r="D35" s="256">
        <f>'IFR 40.30 and .40'!E70</f>
        <v>0</v>
      </c>
      <c r="E35" s="196" t="s">
        <v>260</v>
      </c>
      <c r="F35" s="197">
        <v>90</v>
      </c>
      <c r="G35" s="198">
        <v>1</v>
      </c>
    </row>
    <row r="36" spans="1:7" ht="12.75">
      <c r="A36" s="271" t="s">
        <v>561</v>
      </c>
      <c r="B36" s="1270"/>
      <c r="C36" s="1276">
        <v>30</v>
      </c>
      <c r="D36" s="1277">
        <f>SUM(D26:D35)</f>
        <v>0</v>
      </c>
      <c r="E36" s="1278"/>
      <c r="F36" s="1279"/>
      <c r="G36" s="1280"/>
    </row>
    <row r="37" spans="1:7" s="218" customFormat="1" ht="12.75">
      <c r="A37" s="272" t="s">
        <v>559</v>
      </c>
      <c r="B37" s="1281"/>
      <c r="C37" s="1271">
        <v>35</v>
      </c>
      <c r="D37" s="1282">
        <f>'IFR 41.30 and .40'!E72</f>
        <v>0</v>
      </c>
      <c r="E37" s="1272" t="s">
        <v>624</v>
      </c>
      <c r="F37" s="1275">
        <v>94</v>
      </c>
      <c r="G37" s="1274">
        <v>1</v>
      </c>
    </row>
    <row r="38" spans="1:7" ht="12.75">
      <c r="A38" s="272" t="s">
        <v>468</v>
      </c>
      <c r="B38" s="193"/>
      <c r="C38" s="194">
        <v>40</v>
      </c>
      <c r="D38" s="257">
        <f>'IFR 42.30 and .40'!E72</f>
        <v>0</v>
      </c>
      <c r="E38" s="196" t="s">
        <v>625</v>
      </c>
      <c r="F38" s="197">
        <v>94</v>
      </c>
      <c r="G38" s="198">
        <v>1</v>
      </c>
    </row>
    <row r="39" spans="1:7" ht="12.75">
      <c r="A39" s="272" t="s">
        <v>731</v>
      </c>
      <c r="B39" s="193"/>
      <c r="C39" s="194">
        <v>41</v>
      </c>
      <c r="D39" s="1423">
        <f>'IFR 50.10'!D32</f>
        <v>0</v>
      </c>
      <c r="E39" s="1272" t="s">
        <v>729</v>
      </c>
      <c r="F39" s="1273" t="s">
        <v>730</v>
      </c>
      <c r="G39" s="1424" t="s">
        <v>623</v>
      </c>
    </row>
    <row r="40" spans="1:7" s="218" customFormat="1" ht="12.75">
      <c r="A40" s="271" t="s">
        <v>182</v>
      </c>
      <c r="B40" s="219"/>
      <c r="C40" s="220">
        <v>49</v>
      </c>
      <c r="D40" s="258">
        <f>SUM(D36:D39)</f>
        <v>0</v>
      </c>
      <c r="E40" s="221"/>
      <c r="F40" s="222"/>
      <c r="G40" s="223"/>
    </row>
    <row r="41" spans="1:7" ht="12.75">
      <c r="A41" s="270" t="s">
        <v>183</v>
      </c>
      <c r="B41" s="202"/>
      <c r="C41" s="203"/>
      <c r="D41" s="224"/>
      <c r="E41" s="225"/>
      <c r="F41" s="226"/>
      <c r="G41" s="227"/>
    </row>
    <row r="42" spans="1:7" ht="12.75">
      <c r="A42" s="266" t="s">
        <v>469</v>
      </c>
      <c r="B42" s="207"/>
      <c r="C42" s="208"/>
      <c r="D42" s="228"/>
      <c r="E42" s="207"/>
      <c r="F42" s="207"/>
      <c r="G42" s="210"/>
    </row>
    <row r="43" spans="1:7" ht="12.75">
      <c r="A43" s="269" t="s">
        <v>40</v>
      </c>
      <c r="B43" s="229"/>
      <c r="C43" s="192">
        <v>50</v>
      </c>
      <c r="D43" s="230"/>
      <c r="E43" s="211"/>
      <c r="F43" s="212"/>
      <c r="G43" s="213"/>
    </row>
    <row r="44" spans="1:7" ht="12.75">
      <c r="A44" s="268" t="s">
        <v>41</v>
      </c>
      <c r="B44" s="231"/>
      <c r="C44" s="194">
        <v>51</v>
      </c>
      <c r="D44" s="195"/>
      <c r="E44" s="196"/>
      <c r="F44" s="197"/>
      <c r="G44" s="198"/>
    </row>
    <row r="45" spans="1:7" ht="12.75">
      <c r="A45" s="267" t="s">
        <v>357</v>
      </c>
      <c r="B45" s="231"/>
      <c r="C45" s="194">
        <v>52</v>
      </c>
      <c r="D45" s="195"/>
      <c r="E45" s="196"/>
      <c r="F45" s="197"/>
      <c r="G45" s="198"/>
    </row>
    <row r="46" spans="1:7" ht="12.75">
      <c r="A46" s="1269" t="s">
        <v>562</v>
      </c>
      <c r="B46" s="1283"/>
      <c r="C46" s="1271">
        <v>53</v>
      </c>
      <c r="D46" s="1420"/>
      <c r="E46" s="196"/>
      <c r="F46" s="197"/>
      <c r="G46" s="198"/>
    </row>
    <row r="47" spans="1:7" ht="22.5" customHeight="1">
      <c r="A47" s="1487" t="s">
        <v>562</v>
      </c>
      <c r="B47" s="1488"/>
      <c r="C47" s="1271">
        <v>54</v>
      </c>
      <c r="D47" s="1420"/>
      <c r="E47" s="196"/>
      <c r="F47" s="197"/>
      <c r="G47" s="198"/>
    </row>
    <row r="48" spans="1:7" s="218" customFormat="1" ht="12.75">
      <c r="A48" s="263" t="s">
        <v>563</v>
      </c>
      <c r="B48" s="1284"/>
      <c r="C48" s="1276">
        <v>55</v>
      </c>
      <c r="D48" s="259">
        <f>SUM(D43:D47)</f>
        <v>0</v>
      </c>
      <c r="E48" s="232"/>
      <c r="F48" s="233"/>
      <c r="G48" s="234"/>
    </row>
    <row r="49" spans="1:7" ht="12.75">
      <c r="A49" s="1285" t="s">
        <v>564</v>
      </c>
      <c r="B49" s="1283"/>
      <c r="C49" s="1271">
        <v>60</v>
      </c>
      <c r="D49" s="254">
        <f>'IFR 30.12'!D22</f>
        <v>0</v>
      </c>
      <c r="E49" s="196" t="s">
        <v>477</v>
      </c>
      <c r="F49" s="197">
        <v>23</v>
      </c>
      <c r="G49" s="198">
        <v>1</v>
      </c>
    </row>
    <row r="50" spans="1:7" ht="12.75">
      <c r="A50" s="1286" t="s">
        <v>560</v>
      </c>
      <c r="B50" s="1287"/>
      <c r="C50" s="1288">
        <v>65</v>
      </c>
      <c r="D50" s="236"/>
      <c r="E50" s="215"/>
      <c r="F50" s="216"/>
      <c r="G50" s="217"/>
    </row>
    <row r="51" spans="1:7" ht="12.75">
      <c r="A51" s="266" t="s">
        <v>184</v>
      </c>
      <c r="B51" s="235"/>
      <c r="C51" s="237">
        <v>69</v>
      </c>
      <c r="D51" s="260">
        <f>SUM(D48:D50)</f>
        <v>0</v>
      </c>
      <c r="E51" s="238"/>
      <c r="F51" s="239"/>
      <c r="G51" s="201"/>
    </row>
    <row r="52" spans="1:7" ht="12.75">
      <c r="A52" s="265" t="s">
        <v>678</v>
      </c>
      <c r="B52" s="240"/>
      <c r="C52" s="203"/>
      <c r="D52" s="224"/>
      <c r="E52" s="202"/>
      <c r="F52" s="202"/>
      <c r="G52" s="205"/>
    </row>
    <row r="53" spans="1:7" ht="12.75">
      <c r="A53" s="264" t="s">
        <v>185</v>
      </c>
      <c r="B53" s="231"/>
      <c r="C53" s="194">
        <v>70</v>
      </c>
      <c r="D53" s="254">
        <f>'IFR 30.20'!D28</f>
        <v>0</v>
      </c>
      <c r="E53" s="196" t="s">
        <v>261</v>
      </c>
      <c r="F53" s="197">
        <v>20</v>
      </c>
      <c r="G53" s="198">
        <v>1</v>
      </c>
    </row>
    <row r="54" spans="1:7" ht="12.75">
      <c r="A54" s="264" t="s">
        <v>186</v>
      </c>
      <c r="B54" s="231"/>
      <c r="C54" s="194">
        <v>71</v>
      </c>
      <c r="D54" s="254">
        <f>'IFR 30.20'!D48</f>
        <v>0</v>
      </c>
      <c r="E54" s="196" t="s">
        <v>261</v>
      </c>
      <c r="F54" s="197">
        <v>50</v>
      </c>
      <c r="G54" s="198">
        <v>1</v>
      </c>
    </row>
    <row r="55" spans="1:7" ht="12.75">
      <c r="A55" s="264" t="s">
        <v>195</v>
      </c>
      <c r="B55" s="193"/>
      <c r="C55" s="194">
        <v>72</v>
      </c>
      <c r="D55" s="254">
        <f>'IFR 30.21'!D28</f>
        <v>0</v>
      </c>
      <c r="E55" s="196" t="s">
        <v>262</v>
      </c>
      <c r="F55" s="197">
        <v>71</v>
      </c>
      <c r="G55" s="198">
        <v>1</v>
      </c>
    </row>
    <row r="56" spans="1:7" s="218" customFormat="1" ht="12.75">
      <c r="A56" s="263" t="s">
        <v>679</v>
      </c>
      <c r="B56" s="219"/>
      <c r="C56" s="220">
        <v>73</v>
      </c>
      <c r="D56" s="259">
        <f>D53+D54-D55</f>
        <v>0</v>
      </c>
      <c r="E56" s="232"/>
      <c r="F56" s="233"/>
      <c r="G56" s="234"/>
    </row>
    <row r="57" spans="1:7" s="218" customFormat="1" ht="13.5" thickBot="1">
      <c r="A57" s="262" t="s">
        <v>680</v>
      </c>
      <c r="B57" s="241"/>
      <c r="C57" s="242">
        <v>79</v>
      </c>
      <c r="D57" s="261">
        <f>D51+D56</f>
        <v>0</v>
      </c>
      <c r="E57" s="243"/>
      <c r="F57" s="244"/>
      <c r="G57" s="245"/>
    </row>
    <row r="58" spans="1:4" ht="12.75">
      <c r="A58" s="164"/>
      <c r="B58" s="164"/>
      <c r="C58" s="174"/>
      <c r="D58" s="174"/>
    </row>
    <row r="59" spans="4:9" ht="12.75">
      <c r="D59" s="174"/>
      <c r="E59" s="164"/>
      <c r="F59" s="246"/>
      <c r="G59" s="246"/>
      <c r="H59" s="176"/>
      <c r="I59" s="246"/>
    </row>
    <row r="60" spans="4:9" ht="12.75">
      <c r="D60" s="174"/>
      <c r="E60" s="164"/>
      <c r="F60" s="164"/>
      <c r="G60" s="164"/>
      <c r="I60" s="164"/>
    </row>
    <row r="62" spans="4:7" ht="12.75">
      <c r="D62" s="247"/>
      <c r="E62" s="191"/>
      <c r="F62" s="191"/>
      <c r="G62" s="191"/>
    </row>
    <row r="63" spans="1:7" ht="12.75">
      <c r="A63" s="248" t="s">
        <v>456</v>
      </c>
      <c r="B63" s="249"/>
      <c r="C63" s="250"/>
      <c r="D63" s="1485" t="s">
        <v>732</v>
      </c>
      <c r="E63" s="1485"/>
      <c r="F63" s="1485"/>
      <c r="G63" s="1485"/>
    </row>
    <row r="64" spans="1:7" ht="12.75">
      <c r="A64" s="251" t="s">
        <v>256</v>
      </c>
      <c r="B64" s="148"/>
      <c r="C64" s="252"/>
      <c r="D64" s="1486" t="s">
        <v>255</v>
      </c>
      <c r="E64" s="1486"/>
      <c r="F64" s="1486"/>
      <c r="G64" s="1486"/>
    </row>
  </sheetData>
  <sheetProtection password="CF7A" sheet="1" objects="1" scenarios="1"/>
  <mergeCells count="5">
    <mergeCell ref="C9:G9"/>
    <mergeCell ref="D63:G63"/>
    <mergeCell ref="D64:G64"/>
    <mergeCell ref="A47:B47"/>
    <mergeCell ref="C11:G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4"/>
  <sheetViews>
    <sheetView zoomScale="85" zoomScaleNormal="85" zoomScalePageLayoutView="0" workbookViewId="0" topLeftCell="A13">
      <selection activeCell="D50" sqref="D50"/>
    </sheetView>
  </sheetViews>
  <sheetFormatPr defaultColWidth="9.140625" defaultRowHeight="12.75"/>
  <cols>
    <col min="1" max="1" width="4.28125" style="150" customWidth="1"/>
    <col min="2" max="2" width="3.57421875" style="150" customWidth="1"/>
    <col min="3" max="3" width="4.00390625" style="150" customWidth="1"/>
    <col min="4" max="4" width="60.7109375" style="150" customWidth="1"/>
    <col min="5" max="5" width="3.7109375" style="150" customWidth="1"/>
    <col min="6" max="7" width="20.8515625" style="150" customWidth="1"/>
    <col min="8" max="16384" width="9.140625" style="150" customWidth="1"/>
  </cols>
  <sheetData>
    <row r="4" spans="1:7" ht="15">
      <c r="A4" s="149"/>
      <c r="B4" s="149"/>
      <c r="D4" s="280"/>
      <c r="E4" s="280"/>
      <c r="G4" s="281"/>
    </row>
    <row r="5" spans="1:6" ht="15">
      <c r="A5" s="153" t="s">
        <v>457</v>
      </c>
      <c r="B5" s="153"/>
      <c r="C5" s="282"/>
      <c r="F5" s="151"/>
    </row>
    <row r="6" spans="1:5" ht="15.75">
      <c r="A6" s="156" t="s">
        <v>527</v>
      </c>
      <c r="B6" s="156"/>
      <c r="C6" s="283"/>
      <c r="D6" s="284"/>
      <c r="E6" s="218"/>
    </row>
    <row r="7" spans="1:6" ht="15.75" thickBot="1">
      <c r="A7" s="153"/>
      <c r="B7" s="153"/>
      <c r="C7" s="285"/>
      <c r="F7" s="151"/>
    </row>
    <row r="8" spans="1:7" ht="13.5" thickTop="1">
      <c r="A8" s="158"/>
      <c r="B8" s="286"/>
      <c r="C8" s="160"/>
      <c r="D8" s="161"/>
      <c r="E8" s="161"/>
      <c r="F8" s="161"/>
      <c r="G8" s="162"/>
    </row>
    <row r="9" spans="1:10" ht="15.75" thickBot="1">
      <c r="A9" s="319" t="s">
        <v>455</v>
      </c>
      <c r="B9" s="287"/>
      <c r="C9" s="174"/>
      <c r="D9" s="281"/>
      <c r="E9" s="281"/>
      <c r="F9" s="1218" t="str">
        <f>'Cover '!G5</f>
        <v>(enter name)</v>
      </c>
      <c r="G9" s="1220"/>
      <c r="H9" s="1221"/>
      <c r="I9" s="1176"/>
      <c r="J9" s="1176"/>
    </row>
    <row r="10" spans="1:7" ht="12.75">
      <c r="A10" s="165"/>
      <c r="B10" s="164"/>
      <c r="C10" s="174"/>
      <c r="D10" s="175"/>
      <c r="E10" s="175"/>
      <c r="F10" s="288"/>
      <c r="G10" s="289"/>
    </row>
    <row r="11" spans="1:7" ht="15.75" thickBot="1">
      <c r="A11" s="1289" t="s">
        <v>215</v>
      </c>
      <c r="B11" s="1290"/>
      <c r="C11" s="1291"/>
      <c r="D11" s="770"/>
      <c r="E11" s="770"/>
      <c r="F11" s="1489" t="str">
        <f>'Cover '!G7</f>
        <v>(enter period)</v>
      </c>
      <c r="G11" s="1490"/>
    </row>
    <row r="12" spans="1:7" ht="15">
      <c r="A12" s="1289"/>
      <c r="B12" s="1292"/>
      <c r="C12" s="1291"/>
      <c r="D12" s="1293"/>
      <c r="E12" s="770"/>
      <c r="F12" s="1294"/>
      <c r="G12" s="1295"/>
    </row>
    <row r="13" spans="1:7" ht="15.75" thickBot="1">
      <c r="A13" s="1296" t="s">
        <v>523</v>
      </c>
      <c r="B13" s="1290"/>
      <c r="C13" s="1291"/>
      <c r="D13" s="770"/>
      <c r="E13" s="770"/>
      <c r="F13" s="1297" t="s">
        <v>601</v>
      </c>
      <c r="G13" s="1295"/>
    </row>
    <row r="14" spans="1:7" ht="13.5" thickBot="1">
      <c r="A14" s="169"/>
      <c r="B14" s="170"/>
      <c r="C14" s="171"/>
      <c r="D14" s="172"/>
      <c r="E14" s="172"/>
      <c r="F14" s="292"/>
      <c r="G14" s="293"/>
    </row>
    <row r="15" spans="1:7" ht="13.5" thickTop="1">
      <c r="A15" s="164"/>
      <c r="B15" s="164"/>
      <c r="C15" s="174"/>
      <c r="D15" s="175"/>
      <c r="E15" s="175"/>
      <c r="F15" s="175"/>
      <c r="G15" s="175"/>
    </row>
    <row r="16" spans="4:7" ht="15.75" thickBot="1">
      <c r="D16" s="280"/>
      <c r="E16" s="280"/>
      <c r="G16" s="334" t="s">
        <v>224</v>
      </c>
    </row>
    <row r="17" spans="1:7" ht="14.25">
      <c r="A17" s="294"/>
      <c r="B17" s="294"/>
      <c r="C17" s="294"/>
      <c r="D17" s="294"/>
      <c r="E17" s="294"/>
      <c r="F17" s="1298" t="s">
        <v>339</v>
      </c>
      <c r="G17" s="1299" t="s">
        <v>340</v>
      </c>
    </row>
    <row r="18" spans="1:7" ht="14.25">
      <c r="A18" s="294"/>
      <c r="B18" s="294"/>
      <c r="C18" s="294"/>
      <c r="D18" s="294"/>
      <c r="E18" s="294"/>
      <c r="F18" s="1300" t="s">
        <v>594</v>
      </c>
      <c r="G18" s="1301" t="s">
        <v>594</v>
      </c>
    </row>
    <row r="19" spans="1:7" ht="14.25">
      <c r="A19" s="294"/>
      <c r="B19" s="294"/>
      <c r="C19" s="294"/>
      <c r="D19" s="294"/>
      <c r="E19" s="294"/>
      <c r="F19" s="331" t="s">
        <v>32</v>
      </c>
      <c r="G19" s="333" t="s">
        <v>33</v>
      </c>
    </row>
    <row r="20" spans="1:7" ht="14.25">
      <c r="A20" s="294"/>
      <c r="B20" s="294"/>
      <c r="C20" s="294"/>
      <c r="D20" s="294"/>
      <c r="E20" s="294"/>
      <c r="F20" s="295"/>
      <c r="G20" s="296"/>
    </row>
    <row r="21" spans="1:7" ht="15">
      <c r="A21" s="297" t="s">
        <v>341</v>
      </c>
      <c r="B21" s="294"/>
      <c r="C21" s="322"/>
      <c r="D21" s="294"/>
      <c r="E21" s="294"/>
      <c r="F21" s="298"/>
      <c r="G21" s="299"/>
    </row>
    <row r="22" spans="1:7" ht="15">
      <c r="A22" s="294"/>
      <c r="B22" s="297" t="s">
        <v>528</v>
      </c>
      <c r="C22" s="294"/>
      <c r="D22" s="322"/>
      <c r="E22" s="294"/>
      <c r="F22" s="300"/>
      <c r="G22" s="301"/>
    </row>
    <row r="23" spans="1:7" ht="14.25">
      <c r="A23" s="302"/>
      <c r="B23" s="302"/>
      <c r="C23" s="302" t="s">
        <v>342</v>
      </c>
      <c r="D23" s="323"/>
      <c r="E23" s="328" t="s">
        <v>122</v>
      </c>
      <c r="F23" s="304"/>
      <c r="G23" s="305"/>
    </row>
    <row r="24" spans="1:7" ht="14.25">
      <c r="A24" s="302"/>
      <c r="B24" s="302"/>
      <c r="C24" s="302" t="s">
        <v>343</v>
      </c>
      <c r="D24" s="302"/>
      <c r="E24" s="328" t="s">
        <v>123</v>
      </c>
      <c r="F24" s="304"/>
      <c r="G24" s="305"/>
    </row>
    <row r="25" spans="1:7" s="218" customFormat="1" ht="15">
      <c r="A25" s="306"/>
      <c r="B25" s="324" t="s">
        <v>529</v>
      </c>
      <c r="C25" s="297"/>
      <c r="D25" s="324"/>
      <c r="E25" s="329" t="s">
        <v>124</v>
      </c>
      <c r="F25" s="336">
        <f>SUM(F23:F24)</f>
        <v>0</v>
      </c>
      <c r="G25" s="335">
        <f>SUM(G23:G24)</f>
        <v>0</v>
      </c>
    </row>
    <row r="26" spans="1:7" ht="14.25">
      <c r="A26" s="302"/>
      <c r="B26" s="302"/>
      <c r="C26" s="323" t="s">
        <v>344</v>
      </c>
      <c r="D26" s="302"/>
      <c r="E26" s="328" t="s">
        <v>126</v>
      </c>
      <c r="F26" s="308"/>
      <c r="G26" s="309"/>
    </row>
    <row r="27" spans="1:7" ht="15">
      <c r="A27" s="302"/>
      <c r="B27" s="310" t="s">
        <v>543</v>
      </c>
      <c r="C27" s="302"/>
      <c r="D27" s="323"/>
      <c r="E27" s="328" t="s">
        <v>127</v>
      </c>
      <c r="F27" s="337">
        <f>F25-F26</f>
        <v>0</v>
      </c>
      <c r="G27" s="338">
        <f>G25-G26</f>
        <v>0</v>
      </c>
    </row>
    <row r="28" spans="1:7" ht="14.25">
      <c r="A28" s="302"/>
      <c r="B28" s="302"/>
      <c r="C28" s="302" t="s">
        <v>530</v>
      </c>
      <c r="D28" s="302"/>
      <c r="E28" s="328" t="s">
        <v>128</v>
      </c>
      <c r="F28" s="308"/>
      <c r="G28" s="309"/>
    </row>
    <row r="29" spans="1:7" ht="15">
      <c r="A29" s="302"/>
      <c r="B29" s="311" t="s">
        <v>531</v>
      </c>
      <c r="C29" s="302"/>
      <c r="D29" s="323"/>
      <c r="E29" s="328" t="s">
        <v>43</v>
      </c>
      <c r="F29" s="304"/>
      <c r="G29" s="305"/>
    </row>
    <row r="30" spans="1:7" ht="14.25">
      <c r="A30" s="302"/>
      <c r="B30" s="302"/>
      <c r="C30" s="302" t="s">
        <v>532</v>
      </c>
      <c r="D30" s="323"/>
      <c r="E30" s="328" t="s">
        <v>345</v>
      </c>
      <c r="F30" s="304"/>
      <c r="G30" s="305"/>
    </row>
    <row r="31" spans="1:7" ht="14.25">
      <c r="A31" s="302"/>
      <c r="B31" s="302"/>
      <c r="C31" s="302"/>
      <c r="D31" s="302"/>
      <c r="E31" s="303"/>
      <c r="F31" s="308"/>
      <c r="G31" s="309"/>
    </row>
    <row r="32" spans="1:7" ht="15">
      <c r="A32" s="302"/>
      <c r="B32" s="325" t="s">
        <v>263</v>
      </c>
      <c r="C32" s="323"/>
      <c r="D32" s="323"/>
      <c r="E32" s="328" t="s">
        <v>346</v>
      </c>
      <c r="F32" s="340">
        <f>F29+F30</f>
        <v>0</v>
      </c>
      <c r="G32" s="339">
        <f>G29+G30</f>
        <v>0</v>
      </c>
    </row>
    <row r="33" spans="1:7" ht="15">
      <c r="A33" s="302"/>
      <c r="B33" s="310"/>
      <c r="C33" s="302"/>
      <c r="D33" s="323"/>
      <c r="E33" s="303"/>
      <c r="F33" s="300"/>
      <c r="G33" s="301"/>
    </row>
    <row r="34" spans="1:7" ht="14.25">
      <c r="A34" s="302"/>
      <c r="B34" s="302"/>
      <c r="C34" s="323" t="s">
        <v>533</v>
      </c>
      <c r="D34" s="302"/>
      <c r="E34" s="328" t="s">
        <v>338</v>
      </c>
      <c r="F34" s="304"/>
      <c r="G34" s="305"/>
    </row>
    <row r="35" spans="1:7" ht="14.25">
      <c r="A35" s="302"/>
      <c r="B35" s="302"/>
      <c r="C35" s="323" t="s">
        <v>534</v>
      </c>
      <c r="D35" s="302"/>
      <c r="E35" s="328">
        <v>12</v>
      </c>
      <c r="F35" s="300"/>
      <c r="G35" s="301"/>
    </row>
    <row r="36" spans="1:7" ht="14.25">
      <c r="A36" s="302"/>
      <c r="B36" s="302"/>
      <c r="C36" s="323" t="s">
        <v>535</v>
      </c>
      <c r="D36" s="302"/>
      <c r="E36" s="328">
        <v>15</v>
      </c>
      <c r="F36" s="341">
        <f>F34-F35</f>
        <v>0</v>
      </c>
      <c r="G36" s="342">
        <f>G34-G35</f>
        <v>0</v>
      </c>
    </row>
    <row r="37" spans="1:7" ht="14.25">
      <c r="A37" s="302"/>
      <c r="B37" s="302"/>
      <c r="C37" s="323" t="s">
        <v>681</v>
      </c>
      <c r="D37" s="302"/>
      <c r="E37" s="328">
        <v>16</v>
      </c>
      <c r="F37" s="300"/>
      <c r="G37" s="301"/>
    </row>
    <row r="38" spans="1:7" ht="15" customHeight="1">
      <c r="A38" s="302"/>
      <c r="B38" s="302"/>
      <c r="C38" s="1491" t="s">
        <v>536</v>
      </c>
      <c r="D38" s="1492"/>
      <c r="E38" s="328">
        <v>17</v>
      </c>
      <c r="F38" s="300"/>
      <c r="G38" s="301"/>
    </row>
    <row r="39" spans="1:7" ht="14.25">
      <c r="A39" s="302"/>
      <c r="B39" s="302"/>
      <c r="C39" s="323" t="s">
        <v>682</v>
      </c>
      <c r="D39" s="302"/>
      <c r="E39" s="328">
        <v>20</v>
      </c>
      <c r="F39" s="341">
        <f>F36+F37-F38</f>
        <v>0</v>
      </c>
      <c r="G39" s="342">
        <f>G36+G37-G38</f>
        <v>0</v>
      </c>
    </row>
    <row r="40" spans="1:7" ht="14.25">
      <c r="A40" s="302"/>
      <c r="B40" s="302"/>
      <c r="C40" s="302" t="s">
        <v>537</v>
      </c>
      <c r="D40" s="302"/>
      <c r="E40" s="328">
        <v>21</v>
      </c>
      <c r="F40" s="304"/>
      <c r="G40" s="305"/>
    </row>
    <row r="41" spans="1:7" ht="14.25">
      <c r="A41" s="302"/>
      <c r="B41" s="302"/>
      <c r="C41" s="323" t="s">
        <v>538</v>
      </c>
      <c r="D41" s="302"/>
      <c r="E41" s="328">
        <v>22</v>
      </c>
      <c r="F41" s="304"/>
      <c r="G41" s="305"/>
    </row>
    <row r="42" spans="1:7" ht="14.25">
      <c r="A42" s="302"/>
      <c r="B42" s="302"/>
      <c r="C42" s="302" t="s">
        <v>539</v>
      </c>
      <c r="D42" s="302"/>
      <c r="E42" s="328">
        <v>23</v>
      </c>
      <c r="F42" s="304"/>
      <c r="G42" s="305"/>
    </row>
    <row r="43" spans="1:7" ht="14.25">
      <c r="A43" s="302"/>
      <c r="B43" s="302"/>
      <c r="C43" s="302"/>
      <c r="D43" s="302"/>
      <c r="E43" s="303"/>
      <c r="F43" s="308"/>
      <c r="G43" s="309"/>
    </row>
    <row r="44" spans="1:7" s="218" customFormat="1" ht="15">
      <c r="A44" s="306"/>
      <c r="B44" s="325" t="s">
        <v>683</v>
      </c>
      <c r="C44" s="306"/>
      <c r="D44" s="306"/>
      <c r="E44" s="329">
        <v>25</v>
      </c>
      <c r="F44" s="1302">
        <f>SUM(F39:F42)</f>
        <v>0</v>
      </c>
      <c r="G44" s="1302">
        <f>SUM(G39:G42)</f>
        <v>0</v>
      </c>
    </row>
    <row r="45" spans="1:7" ht="15">
      <c r="A45" s="302"/>
      <c r="B45" s="310"/>
      <c r="C45" s="302"/>
      <c r="D45" s="302"/>
      <c r="E45" s="303"/>
      <c r="F45" s="312"/>
      <c r="G45" s="313"/>
    </row>
    <row r="46" spans="1:7" ht="15">
      <c r="A46" s="302"/>
      <c r="B46" s="326" t="s">
        <v>540</v>
      </c>
      <c r="C46" s="302"/>
      <c r="D46" s="302"/>
      <c r="E46" s="328">
        <v>30</v>
      </c>
      <c r="F46" s="341">
        <f>F32-F44</f>
        <v>0</v>
      </c>
      <c r="G46" s="342">
        <f>G32-G44</f>
        <v>0</v>
      </c>
    </row>
    <row r="47" spans="1:7" ht="14.25">
      <c r="A47" s="302"/>
      <c r="B47" s="302"/>
      <c r="C47" s="302"/>
      <c r="D47" s="302"/>
      <c r="E47" s="302"/>
      <c r="F47" s="300"/>
      <c r="G47" s="301"/>
    </row>
    <row r="48" spans="1:7" ht="15">
      <c r="A48" s="324" t="s">
        <v>347</v>
      </c>
      <c r="B48" s="302"/>
      <c r="C48" s="302"/>
      <c r="D48" s="302"/>
      <c r="E48" s="302"/>
      <c r="F48" s="300"/>
      <c r="G48" s="301"/>
    </row>
    <row r="49" spans="1:7" ht="14.25">
      <c r="A49" s="302"/>
      <c r="B49" s="327" t="s">
        <v>700</v>
      </c>
      <c r="C49" s="302"/>
      <c r="D49" s="302"/>
      <c r="E49" s="328">
        <v>31</v>
      </c>
      <c r="F49" s="304"/>
      <c r="G49" s="305"/>
    </row>
    <row r="50" spans="1:7" ht="14.25">
      <c r="A50" s="302"/>
      <c r="B50" s="323" t="s">
        <v>82</v>
      </c>
      <c r="C50" s="302"/>
      <c r="D50" s="302"/>
      <c r="E50" s="328">
        <v>32</v>
      </c>
      <c r="F50" s="308"/>
      <c r="G50" s="309"/>
    </row>
    <row r="51" spans="1:7" s="218" customFormat="1" ht="15">
      <c r="A51" s="306"/>
      <c r="B51" s="327" t="s">
        <v>544</v>
      </c>
      <c r="C51" s="306"/>
      <c r="D51" s="314"/>
      <c r="E51" s="328" t="s">
        <v>541</v>
      </c>
      <c r="F51" s="343">
        <f>F49-F50</f>
        <v>0</v>
      </c>
      <c r="G51" s="344">
        <f>SUM(G49:G50)</f>
        <v>0</v>
      </c>
    </row>
    <row r="52" spans="1:7" ht="14.25">
      <c r="A52" s="302"/>
      <c r="B52" s="1224" t="s">
        <v>545</v>
      </c>
      <c r="C52" s="302"/>
      <c r="D52" s="314"/>
      <c r="E52" s="328">
        <v>37</v>
      </c>
      <c r="F52" s="300"/>
      <c r="G52" s="301"/>
    </row>
    <row r="53" spans="1:7" ht="15">
      <c r="A53" s="302"/>
      <c r="B53" s="326" t="s">
        <v>701</v>
      </c>
      <c r="C53" s="302"/>
      <c r="D53" s="302"/>
      <c r="E53" s="328">
        <v>40</v>
      </c>
      <c r="F53" s="346">
        <f>F51-F52</f>
        <v>0</v>
      </c>
      <c r="G53" s="345">
        <f>G51-G52</f>
        <v>0</v>
      </c>
    </row>
    <row r="54" spans="1:7" ht="15">
      <c r="A54" s="302"/>
      <c r="B54" s="310"/>
      <c r="C54" s="302"/>
      <c r="D54" s="302"/>
      <c r="E54" s="303"/>
      <c r="F54" s="300"/>
      <c r="G54" s="301"/>
    </row>
    <row r="55" spans="1:7" ht="15.75" thickBot="1">
      <c r="A55" s="324" t="s">
        <v>542</v>
      </c>
      <c r="B55" s="302"/>
      <c r="C55" s="302"/>
      <c r="E55" s="323">
        <v>50</v>
      </c>
      <c r="F55" s="347">
        <f>F46+F53</f>
        <v>0</v>
      </c>
      <c r="G55" s="348">
        <f>G46+G53</f>
        <v>0</v>
      </c>
    </row>
    <row r="56" spans="1:7" ht="14.25">
      <c r="A56" s="302"/>
      <c r="B56" s="302"/>
      <c r="C56" s="302"/>
      <c r="D56" s="302"/>
      <c r="E56" s="302"/>
      <c r="F56" s="315"/>
      <c r="G56" s="315"/>
    </row>
    <row r="57" spans="1:7" ht="14.25">
      <c r="A57" s="302"/>
      <c r="B57" s="302"/>
      <c r="C57" s="314"/>
      <c r="D57" s="316"/>
      <c r="E57" s="303"/>
      <c r="F57" s="317"/>
      <c r="G57" s="317"/>
    </row>
    <row r="58" spans="1:7" ht="14.25">
      <c r="A58" s="302"/>
      <c r="B58" s="302"/>
      <c r="C58" s="302"/>
      <c r="D58" s="302"/>
      <c r="E58" s="303"/>
      <c r="F58" s="317"/>
      <c r="G58" s="317"/>
    </row>
    <row r="59" spans="4:5" ht="15">
      <c r="D59" s="280"/>
      <c r="E59" s="280"/>
    </row>
    <row r="60" spans="4:5" ht="15">
      <c r="D60" s="280"/>
      <c r="E60" s="280"/>
    </row>
    <row r="62" spans="4:7" ht="12.75">
      <c r="D62" s="191"/>
      <c r="E62" s="191"/>
      <c r="F62" s="191"/>
      <c r="G62" s="191"/>
    </row>
    <row r="63" spans="1:7" ht="12.75">
      <c r="A63" s="349" t="s">
        <v>456</v>
      </c>
      <c r="B63" s="248"/>
      <c r="C63" s="248"/>
      <c r="G63" s="352" t="s">
        <v>702</v>
      </c>
    </row>
    <row r="64" spans="1:7" ht="12.75">
      <c r="A64" s="350" t="s">
        <v>269</v>
      </c>
      <c r="B64" s="251"/>
      <c r="C64" s="252"/>
      <c r="G64" s="351" t="s">
        <v>604</v>
      </c>
    </row>
  </sheetData>
  <sheetProtection password="CF7A" sheet="1" objects="1" scenarios="1"/>
  <mergeCells count="2"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4"/>
  <sheetViews>
    <sheetView zoomScale="85" zoomScaleNormal="85" zoomScalePageLayoutView="0" workbookViewId="0" topLeftCell="A1">
      <selection activeCell="C41" sqref="C41"/>
    </sheetView>
  </sheetViews>
  <sheetFormatPr defaultColWidth="9.140625" defaultRowHeight="12.75"/>
  <cols>
    <col min="1" max="1" width="4.28125" style="150" customWidth="1"/>
    <col min="2" max="2" width="3.57421875" style="150" customWidth="1"/>
    <col min="3" max="3" width="4.00390625" style="150" customWidth="1"/>
    <col min="4" max="4" width="60.7109375" style="150" customWidth="1"/>
    <col min="5" max="5" width="3.7109375" style="150" customWidth="1"/>
    <col min="6" max="7" width="20.8515625" style="150" customWidth="1"/>
    <col min="8" max="16384" width="9.140625" style="150" customWidth="1"/>
  </cols>
  <sheetData>
    <row r="4" spans="1:7" ht="15">
      <c r="A4" s="149"/>
      <c r="B4" s="149"/>
      <c r="D4" s="280"/>
      <c r="E4" s="280"/>
      <c r="G4" s="281"/>
    </row>
    <row r="5" spans="1:6" ht="15">
      <c r="A5" s="353" t="s">
        <v>457</v>
      </c>
      <c r="B5" s="153"/>
      <c r="C5" s="282"/>
      <c r="F5" s="151"/>
    </row>
    <row r="6" spans="1:5" ht="15.75">
      <c r="A6" s="354" t="s">
        <v>527</v>
      </c>
      <c r="B6" s="156"/>
      <c r="C6" s="283"/>
      <c r="D6" s="284"/>
      <c r="E6" s="218"/>
    </row>
    <row r="7" spans="1:6" ht="15.75" thickBot="1">
      <c r="A7" s="153"/>
      <c r="B7" s="153"/>
      <c r="C7" s="285"/>
      <c r="F7" s="151"/>
    </row>
    <row r="8" spans="1:7" ht="13.5" thickTop="1">
      <c r="A8" s="158"/>
      <c r="B8" s="286"/>
      <c r="C8" s="160"/>
      <c r="D8" s="161"/>
      <c r="E8" s="161"/>
      <c r="F8" s="161"/>
      <c r="G8" s="162"/>
    </row>
    <row r="9" spans="1:10" ht="15.75" thickBot="1">
      <c r="A9" s="319" t="s">
        <v>455</v>
      </c>
      <c r="B9" s="321"/>
      <c r="C9" s="174"/>
      <c r="D9" s="281"/>
      <c r="E9" s="281"/>
      <c r="F9" s="1218" t="str">
        <f>'Cover '!G5</f>
        <v>(enter name)</v>
      </c>
      <c r="G9" s="1219"/>
      <c r="H9" s="1222"/>
      <c r="I9" s="1223"/>
      <c r="J9" s="1223"/>
    </row>
    <row r="10" spans="1:7" ht="12.75">
      <c r="A10" s="165"/>
      <c r="B10" s="164"/>
      <c r="C10" s="174"/>
      <c r="D10" s="175"/>
      <c r="E10" s="175"/>
      <c r="F10" s="288"/>
      <c r="G10" s="289"/>
    </row>
    <row r="11" spans="1:7" ht="15.75" thickBot="1">
      <c r="A11" s="1289" t="s">
        <v>215</v>
      </c>
      <c r="B11" s="1292"/>
      <c r="C11" s="1291"/>
      <c r="D11" s="770"/>
      <c r="E11" s="770"/>
      <c r="F11" s="1489" t="str">
        <f>'Cover '!G7</f>
        <v>(enter period)</v>
      </c>
      <c r="G11" s="1490"/>
    </row>
    <row r="12" spans="1:7" ht="15">
      <c r="A12" s="163"/>
      <c r="B12" s="287"/>
      <c r="C12" s="174"/>
      <c r="D12" s="164"/>
      <c r="E12" s="164"/>
      <c r="F12" s="290"/>
      <c r="G12" s="291"/>
    </row>
    <row r="13" spans="1:7" ht="15.75" thickBot="1">
      <c r="A13" s="319" t="s">
        <v>523</v>
      </c>
      <c r="B13" s="287"/>
      <c r="C13" s="174"/>
      <c r="D13" s="164"/>
      <c r="E13" s="164"/>
      <c r="F13" s="1297" t="s">
        <v>602</v>
      </c>
      <c r="G13" s="291"/>
    </row>
    <row r="14" spans="1:7" ht="13.5" thickBot="1">
      <c r="A14" s="169"/>
      <c r="B14" s="170"/>
      <c r="C14" s="171"/>
      <c r="D14" s="172"/>
      <c r="E14" s="172"/>
      <c r="F14" s="292"/>
      <c r="G14" s="293"/>
    </row>
    <row r="15" spans="1:7" ht="13.5" thickTop="1">
      <c r="A15" s="164"/>
      <c r="B15" s="164"/>
      <c r="C15" s="174"/>
      <c r="D15" s="175"/>
      <c r="E15" s="175"/>
      <c r="F15" s="175"/>
      <c r="G15" s="175"/>
    </row>
    <row r="16" spans="4:7" ht="15.75" thickBot="1">
      <c r="D16" s="280"/>
      <c r="E16" s="280"/>
      <c r="G16" s="176" t="s">
        <v>224</v>
      </c>
    </row>
    <row r="17" spans="1:7" ht="14.25">
      <c r="A17" s="294"/>
      <c r="B17" s="294"/>
      <c r="C17" s="294"/>
      <c r="D17" s="294"/>
      <c r="E17" s="294"/>
      <c r="F17" s="330" t="s">
        <v>339</v>
      </c>
      <c r="G17" s="332" t="s">
        <v>340</v>
      </c>
    </row>
    <row r="18" spans="1:7" ht="14.25">
      <c r="A18" s="294"/>
      <c r="B18" s="294"/>
      <c r="C18" s="294"/>
      <c r="D18" s="294"/>
      <c r="E18" s="294"/>
      <c r="F18" s="1300" t="s">
        <v>594</v>
      </c>
      <c r="G18" s="1301" t="s">
        <v>594</v>
      </c>
    </row>
    <row r="19" spans="1:7" ht="14.25">
      <c r="A19" s="294"/>
      <c r="B19" s="294"/>
      <c r="C19" s="294"/>
      <c r="D19" s="294"/>
      <c r="E19" s="294"/>
      <c r="F19" s="331" t="s">
        <v>32</v>
      </c>
      <c r="G19" s="333" t="s">
        <v>33</v>
      </c>
    </row>
    <row r="20" spans="1:7" ht="14.25">
      <c r="A20" s="294"/>
      <c r="B20" s="294"/>
      <c r="C20" s="294"/>
      <c r="D20" s="294"/>
      <c r="E20" s="294"/>
      <c r="F20" s="295"/>
      <c r="G20" s="296"/>
    </row>
    <row r="21" spans="1:7" ht="15">
      <c r="A21" s="355" t="s">
        <v>341</v>
      </c>
      <c r="B21" s="322"/>
      <c r="C21" s="322"/>
      <c r="D21" s="322"/>
      <c r="E21" s="294"/>
      <c r="F21" s="298"/>
      <c r="G21" s="299"/>
    </row>
    <row r="22" spans="1:7" ht="15">
      <c r="A22" s="322"/>
      <c r="B22" s="355" t="s">
        <v>528</v>
      </c>
      <c r="C22" s="322"/>
      <c r="D22" s="322"/>
      <c r="E22" s="294"/>
      <c r="F22" s="300"/>
      <c r="G22" s="301"/>
    </row>
    <row r="23" spans="1:7" ht="14.25">
      <c r="A23" s="323"/>
      <c r="B23" s="323"/>
      <c r="C23" s="323" t="s">
        <v>342</v>
      </c>
      <c r="D23" s="323"/>
      <c r="E23" s="303" t="s">
        <v>122</v>
      </c>
      <c r="F23" s="304"/>
      <c r="G23" s="305"/>
    </row>
    <row r="24" spans="1:7" ht="14.25">
      <c r="A24" s="323"/>
      <c r="B24" s="323"/>
      <c r="C24" s="323" t="s">
        <v>343</v>
      </c>
      <c r="D24" s="323"/>
      <c r="E24" s="303" t="s">
        <v>123</v>
      </c>
      <c r="F24" s="304"/>
      <c r="G24" s="305"/>
    </row>
    <row r="25" spans="1:7" s="218" customFormat="1" ht="15">
      <c r="A25" s="324"/>
      <c r="B25" s="324" t="s">
        <v>529</v>
      </c>
      <c r="C25" s="355"/>
      <c r="D25" s="324"/>
      <c r="E25" s="307" t="s">
        <v>124</v>
      </c>
      <c r="F25" s="336">
        <f>SUM(F23:F24)</f>
        <v>0</v>
      </c>
      <c r="G25" s="335">
        <f>SUM(G23:G24)</f>
        <v>0</v>
      </c>
    </row>
    <row r="26" spans="1:7" ht="14.25">
      <c r="A26" s="323"/>
      <c r="B26" s="323"/>
      <c r="C26" s="323" t="s">
        <v>344</v>
      </c>
      <c r="D26" s="323"/>
      <c r="E26" s="303" t="s">
        <v>126</v>
      </c>
      <c r="F26" s="308"/>
      <c r="G26" s="309"/>
    </row>
    <row r="27" spans="1:7" ht="15">
      <c r="A27" s="323"/>
      <c r="B27" s="325" t="s">
        <v>543</v>
      </c>
      <c r="C27" s="323"/>
      <c r="D27" s="323"/>
      <c r="E27" s="303" t="s">
        <v>127</v>
      </c>
      <c r="F27" s="337">
        <f>F25-F26</f>
        <v>0</v>
      </c>
      <c r="G27" s="338">
        <f>G25-G26</f>
        <v>0</v>
      </c>
    </row>
    <row r="28" spans="1:7" ht="14.25">
      <c r="A28" s="323"/>
      <c r="B28" s="323"/>
      <c r="C28" s="323" t="s">
        <v>530</v>
      </c>
      <c r="D28" s="323"/>
      <c r="E28" s="303" t="s">
        <v>128</v>
      </c>
      <c r="F28" s="308"/>
      <c r="G28" s="309"/>
    </row>
    <row r="29" spans="1:7" ht="15">
      <c r="A29" s="323"/>
      <c r="B29" s="326" t="s">
        <v>531</v>
      </c>
      <c r="C29" s="323"/>
      <c r="D29" s="323"/>
      <c r="E29" s="303" t="s">
        <v>43</v>
      </c>
      <c r="F29" s="304"/>
      <c r="G29" s="305"/>
    </row>
    <row r="30" spans="1:7" ht="14.25">
      <c r="A30" s="323"/>
      <c r="B30" s="323"/>
      <c r="C30" s="323" t="s">
        <v>532</v>
      </c>
      <c r="D30" s="323"/>
      <c r="E30" s="303" t="s">
        <v>345</v>
      </c>
      <c r="F30" s="304"/>
      <c r="G30" s="305"/>
    </row>
    <row r="31" spans="1:7" ht="14.25">
      <c r="A31" s="323"/>
      <c r="B31" s="323"/>
      <c r="C31" s="323"/>
      <c r="D31" s="323"/>
      <c r="E31" s="303"/>
      <c r="F31" s="308"/>
      <c r="G31" s="309"/>
    </row>
    <row r="32" spans="1:7" ht="15">
      <c r="A32" s="323"/>
      <c r="B32" s="325" t="s">
        <v>263</v>
      </c>
      <c r="C32" s="323"/>
      <c r="D32" s="323"/>
      <c r="E32" s="303" t="s">
        <v>346</v>
      </c>
      <c r="F32" s="340">
        <f>F29+F30</f>
        <v>0</v>
      </c>
      <c r="G32" s="339">
        <f>G29+G30</f>
        <v>0</v>
      </c>
    </row>
    <row r="33" spans="1:7" ht="15">
      <c r="A33" s="323"/>
      <c r="B33" s="325"/>
      <c r="C33" s="323"/>
      <c r="D33" s="323"/>
      <c r="E33" s="303"/>
      <c r="F33" s="300"/>
      <c r="G33" s="301"/>
    </row>
    <row r="34" spans="1:7" ht="14.25">
      <c r="A34" s="323"/>
      <c r="B34" s="323"/>
      <c r="C34" s="323" t="s">
        <v>533</v>
      </c>
      <c r="D34" s="323"/>
      <c r="E34" s="303" t="s">
        <v>338</v>
      </c>
      <c r="F34" s="304"/>
      <c r="G34" s="305"/>
    </row>
    <row r="35" spans="1:7" ht="14.25">
      <c r="A35" s="323"/>
      <c r="B35" s="323"/>
      <c r="C35" s="323" t="s">
        <v>534</v>
      </c>
      <c r="D35" s="323"/>
      <c r="E35" s="303">
        <v>12</v>
      </c>
      <c r="F35" s="300"/>
      <c r="G35" s="301"/>
    </row>
    <row r="36" spans="1:7" ht="14.25">
      <c r="A36" s="323"/>
      <c r="B36" s="323"/>
      <c r="C36" s="323" t="s">
        <v>535</v>
      </c>
      <c r="D36" s="323"/>
      <c r="E36" s="303">
        <v>15</v>
      </c>
      <c r="F36" s="341">
        <f>F34-F35</f>
        <v>0</v>
      </c>
      <c r="G36" s="342">
        <f>G34-G35</f>
        <v>0</v>
      </c>
    </row>
    <row r="37" spans="1:7" ht="14.25">
      <c r="A37" s="323"/>
      <c r="B37" s="323"/>
      <c r="C37" s="323" t="s">
        <v>681</v>
      </c>
      <c r="D37" s="323"/>
      <c r="E37" s="303">
        <v>16</v>
      </c>
      <c r="F37" s="300"/>
      <c r="G37" s="301"/>
    </row>
    <row r="38" spans="1:7" ht="15" customHeight="1">
      <c r="A38" s="323"/>
      <c r="B38" s="323"/>
      <c r="C38" s="1491" t="s">
        <v>536</v>
      </c>
      <c r="D38" s="1492"/>
      <c r="E38" s="303">
        <v>17</v>
      </c>
      <c r="F38" s="300"/>
      <c r="G38" s="301"/>
    </row>
    <row r="39" spans="1:7" ht="14.25">
      <c r="A39" s="323"/>
      <c r="B39" s="323"/>
      <c r="C39" s="323" t="s">
        <v>682</v>
      </c>
      <c r="D39" s="323"/>
      <c r="E39" s="303">
        <v>20</v>
      </c>
      <c r="F39" s="341">
        <f>F36+F37-F38</f>
        <v>0</v>
      </c>
      <c r="G39" s="342">
        <f>G36+G37-G38</f>
        <v>0</v>
      </c>
    </row>
    <row r="40" spans="1:7" ht="14.25">
      <c r="A40" s="323"/>
      <c r="B40" s="323"/>
      <c r="C40" s="302" t="s">
        <v>537</v>
      </c>
      <c r="D40" s="302"/>
      <c r="E40" s="303">
        <v>21</v>
      </c>
      <c r="F40" s="304"/>
      <c r="G40" s="305"/>
    </row>
    <row r="41" spans="1:7" ht="14.25">
      <c r="A41" s="323"/>
      <c r="B41" s="323"/>
      <c r="C41" s="323" t="s">
        <v>538</v>
      </c>
      <c r="D41" s="323"/>
      <c r="E41" s="303">
        <v>22</v>
      </c>
      <c r="F41" s="304"/>
      <c r="G41" s="305"/>
    </row>
    <row r="42" spans="1:7" ht="14.25">
      <c r="A42" s="302"/>
      <c r="B42" s="302"/>
      <c r="C42" s="302" t="s">
        <v>539</v>
      </c>
      <c r="D42" s="302"/>
      <c r="E42" s="303">
        <v>23</v>
      </c>
      <c r="F42" s="304"/>
      <c r="G42" s="305"/>
    </row>
    <row r="43" spans="1:7" ht="14.25">
      <c r="A43" s="302"/>
      <c r="B43" s="302"/>
      <c r="C43" s="302"/>
      <c r="D43" s="302"/>
      <c r="E43" s="303"/>
      <c r="F43" s="308"/>
      <c r="G43" s="309"/>
    </row>
    <row r="44" spans="1:7" s="218" customFormat="1" ht="15">
      <c r="A44" s="324"/>
      <c r="B44" s="325" t="s">
        <v>683</v>
      </c>
      <c r="C44" s="324"/>
      <c r="D44" s="324"/>
      <c r="E44" s="307">
        <v>25</v>
      </c>
      <c r="F44" s="1302">
        <f>SUM(F39:F42)</f>
        <v>0</v>
      </c>
      <c r="G44" s="1302">
        <f>SUM(G39:G42)</f>
        <v>0</v>
      </c>
    </row>
    <row r="45" spans="1:7" ht="15">
      <c r="A45" s="323"/>
      <c r="B45" s="325"/>
      <c r="C45" s="323"/>
      <c r="D45" s="323"/>
      <c r="E45" s="303"/>
      <c r="F45" s="312"/>
      <c r="G45" s="313"/>
    </row>
    <row r="46" spans="1:7" ht="15">
      <c r="A46" s="323"/>
      <c r="B46" s="326" t="s">
        <v>540</v>
      </c>
      <c r="C46" s="323"/>
      <c r="D46" s="323"/>
      <c r="E46" s="303">
        <v>30</v>
      </c>
      <c r="F46" s="341">
        <f>F32-F44</f>
        <v>0</v>
      </c>
      <c r="G46" s="342">
        <f>G32-G44</f>
        <v>0</v>
      </c>
    </row>
    <row r="47" spans="1:7" ht="14.25">
      <c r="A47" s="323"/>
      <c r="B47" s="323"/>
      <c r="C47" s="323"/>
      <c r="D47" s="323"/>
      <c r="E47" s="302"/>
      <c r="F47" s="300"/>
      <c r="G47" s="301"/>
    </row>
    <row r="48" spans="1:7" ht="15">
      <c r="A48" s="324" t="s">
        <v>347</v>
      </c>
      <c r="B48" s="323"/>
      <c r="C48" s="323"/>
      <c r="D48" s="323"/>
      <c r="E48" s="302"/>
      <c r="F48" s="300"/>
      <c r="G48" s="301"/>
    </row>
    <row r="49" spans="1:7" ht="14.25">
      <c r="A49" s="323"/>
      <c r="B49" s="327" t="s">
        <v>704</v>
      </c>
      <c r="C49" s="323"/>
      <c r="D49" s="323"/>
      <c r="E49" s="303">
        <v>31</v>
      </c>
      <c r="F49" s="304"/>
      <c r="G49" s="305"/>
    </row>
    <row r="50" spans="1:7" ht="14.25">
      <c r="A50" s="323"/>
      <c r="B50" s="323" t="s">
        <v>82</v>
      </c>
      <c r="C50" s="323"/>
      <c r="D50" s="323"/>
      <c r="E50" s="303">
        <v>32</v>
      </c>
      <c r="F50" s="308"/>
      <c r="G50" s="309"/>
    </row>
    <row r="51" spans="1:7" s="218" customFormat="1" ht="15">
      <c r="A51" s="324"/>
      <c r="B51" s="327" t="s">
        <v>544</v>
      </c>
      <c r="C51" s="324"/>
      <c r="D51" s="327"/>
      <c r="E51" s="303" t="s">
        <v>541</v>
      </c>
      <c r="F51" s="343">
        <f>F49-F50</f>
        <v>0</v>
      </c>
      <c r="G51" s="344">
        <f>SUM(G49:G50)</f>
        <v>0</v>
      </c>
    </row>
    <row r="52" spans="1:7" ht="14.25">
      <c r="A52" s="323"/>
      <c r="B52" s="1224" t="s">
        <v>545</v>
      </c>
      <c r="C52" s="323"/>
      <c r="D52" s="314"/>
      <c r="E52" s="303">
        <v>37</v>
      </c>
      <c r="F52" s="300"/>
      <c r="G52" s="301"/>
    </row>
    <row r="53" spans="1:7" ht="15">
      <c r="A53" s="323"/>
      <c r="B53" s="326" t="s">
        <v>701</v>
      </c>
      <c r="C53" s="323"/>
      <c r="D53" s="323"/>
      <c r="E53" s="303">
        <v>40</v>
      </c>
      <c r="F53" s="346">
        <f>F51-F52</f>
        <v>0</v>
      </c>
      <c r="G53" s="345">
        <f>G51-G52</f>
        <v>0</v>
      </c>
    </row>
    <row r="54" spans="1:7" ht="15">
      <c r="A54" s="323"/>
      <c r="B54" s="325"/>
      <c r="C54" s="323"/>
      <c r="D54" s="323"/>
      <c r="E54" s="303"/>
      <c r="F54" s="300"/>
      <c r="G54" s="301"/>
    </row>
    <row r="55" spans="1:7" ht="15.75" thickBot="1">
      <c r="A55" s="324" t="s">
        <v>542</v>
      </c>
      <c r="B55" s="323"/>
      <c r="C55" s="323"/>
      <c r="D55" s="356"/>
      <c r="E55" s="302">
        <v>50</v>
      </c>
      <c r="F55" s="347">
        <f>F46+F53</f>
        <v>0</v>
      </c>
      <c r="G55" s="348">
        <f>G46+G53</f>
        <v>0</v>
      </c>
    </row>
    <row r="56" spans="1:7" ht="14.25">
      <c r="A56" s="323"/>
      <c r="B56" s="323"/>
      <c r="C56" s="323"/>
      <c r="D56" s="323"/>
      <c r="E56" s="302"/>
      <c r="F56" s="315"/>
      <c r="G56" s="315"/>
    </row>
    <row r="57" spans="1:7" ht="14.25">
      <c r="A57" s="302"/>
      <c r="B57" s="302"/>
      <c r="C57" s="314"/>
      <c r="D57" s="316"/>
      <c r="E57" s="303"/>
      <c r="F57" s="317"/>
      <c r="G57" s="317"/>
    </row>
    <row r="58" spans="1:7" ht="14.25">
      <c r="A58" s="302"/>
      <c r="B58" s="302"/>
      <c r="C58" s="302"/>
      <c r="D58" s="302"/>
      <c r="E58" s="303"/>
      <c r="F58" s="317"/>
      <c r="G58" s="317"/>
    </row>
    <row r="59" spans="4:5" ht="15">
      <c r="D59" s="280"/>
      <c r="E59" s="280"/>
    </row>
    <row r="60" spans="4:5" ht="15">
      <c r="D60" s="280"/>
      <c r="E60" s="280"/>
    </row>
    <row r="62" spans="4:7" ht="12.75">
      <c r="D62" s="191"/>
      <c r="E62" s="191"/>
      <c r="F62" s="191"/>
      <c r="G62" s="191"/>
    </row>
    <row r="63" spans="1:7" ht="12.75">
      <c r="A63" s="248" t="s">
        <v>456</v>
      </c>
      <c r="B63" s="248"/>
      <c r="C63" s="248"/>
      <c r="G63" s="318" t="s">
        <v>703</v>
      </c>
    </row>
    <row r="64" spans="1:7" ht="12.75">
      <c r="A64" s="251" t="s">
        <v>603</v>
      </c>
      <c r="B64" s="251"/>
      <c r="C64" s="252"/>
      <c r="G64" s="318" t="s">
        <v>595</v>
      </c>
    </row>
  </sheetData>
  <sheetProtection password="CF7A" sheet="1" objects="1" scenarios="1"/>
  <mergeCells count="2"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50"/>
  <sheetViews>
    <sheetView zoomScale="115" zoomScaleNormal="115" zoomScalePageLayoutView="0" workbookViewId="0" topLeftCell="A13">
      <selection activeCell="A34" sqref="A34:B40"/>
    </sheetView>
  </sheetViews>
  <sheetFormatPr defaultColWidth="9.140625" defaultRowHeight="12.75"/>
  <cols>
    <col min="1" max="1" width="27.421875" style="150" customWidth="1"/>
    <col min="2" max="2" width="29.28125" style="150" customWidth="1"/>
    <col min="3" max="3" width="3.7109375" style="150" customWidth="1"/>
    <col min="4" max="4" width="9.8515625" style="150" customWidth="1"/>
    <col min="5" max="5" width="10.140625" style="150" customWidth="1"/>
    <col min="6" max="6" width="7.7109375" style="150" customWidth="1"/>
    <col min="7" max="7" width="2.8515625" style="150" customWidth="1"/>
    <col min="8" max="8" width="4.00390625" style="150" customWidth="1"/>
    <col min="9" max="16384" width="9.140625" style="150" customWidth="1"/>
  </cols>
  <sheetData>
    <row r="4" spans="1:7" ht="15">
      <c r="A4" s="149"/>
      <c r="C4" s="280"/>
      <c r="E4" s="281"/>
      <c r="G4" s="281"/>
    </row>
    <row r="5" spans="1:7" ht="15">
      <c r="A5" s="1303" t="s">
        <v>457</v>
      </c>
      <c r="B5" s="1304"/>
      <c r="C5" s="356"/>
      <c r="D5" s="377"/>
      <c r="G5" s="281"/>
    </row>
    <row r="6" spans="1:7" ht="15.75">
      <c r="A6" s="1305" t="s">
        <v>581</v>
      </c>
      <c r="B6" s="1306"/>
      <c r="C6" s="378"/>
      <c r="D6" s="377"/>
      <c r="G6" s="281"/>
    </row>
    <row r="7" spans="1:7" ht="15.75" thickBot="1">
      <c r="A7" s="353"/>
      <c r="B7" s="379"/>
      <c r="C7" s="356"/>
      <c r="D7" s="377"/>
      <c r="G7" s="281"/>
    </row>
    <row r="8" spans="1:8" ht="13.5" thickTop="1">
      <c r="A8" s="380"/>
      <c r="B8" s="381"/>
      <c r="C8" s="382"/>
      <c r="D8" s="382"/>
      <c r="E8" s="161"/>
      <c r="F8" s="161"/>
      <c r="G8" s="161"/>
      <c r="H8" s="162"/>
    </row>
    <row r="9" spans="1:8" ht="15.75" thickBot="1">
      <c r="A9" s="319" t="s">
        <v>455</v>
      </c>
      <c r="B9" s="383"/>
      <c r="C9" s="384" t="str">
        <f>'Cover '!G5</f>
        <v>(enter name)</v>
      </c>
      <c r="D9" s="384"/>
      <c r="G9" s="357"/>
      <c r="H9" s="358"/>
    </row>
    <row r="10" spans="1:8" ht="12.75">
      <c r="A10" s="385"/>
      <c r="B10" s="383"/>
      <c r="C10" s="386"/>
      <c r="D10" s="386"/>
      <c r="E10" s="166"/>
      <c r="F10" s="166"/>
      <c r="G10" s="166"/>
      <c r="H10" s="168"/>
    </row>
    <row r="11" spans="1:8" ht="15.75" thickBot="1">
      <c r="A11" s="163" t="s">
        <v>217</v>
      </c>
      <c r="B11" s="383"/>
      <c r="C11" s="320" t="str">
        <f>'Cover '!G7</f>
        <v>(enter period)</v>
      </c>
      <c r="D11" s="387"/>
      <c r="H11" s="358"/>
    </row>
    <row r="12" spans="1:8" ht="13.5" thickBot="1">
      <c r="A12" s="169"/>
      <c r="B12" s="171"/>
      <c r="C12" s="292"/>
      <c r="D12" s="292"/>
      <c r="E12" s="292"/>
      <c r="F12" s="292"/>
      <c r="G12" s="292"/>
      <c r="H12" s="293"/>
    </row>
    <row r="13" spans="1:8" ht="13.5" thickTop="1">
      <c r="A13" s="164"/>
      <c r="B13" s="174"/>
      <c r="C13" s="175"/>
      <c r="D13" s="175"/>
      <c r="E13" s="175"/>
      <c r="F13" s="175"/>
      <c r="G13" s="175"/>
      <c r="H13" s="175"/>
    </row>
    <row r="14" spans="3:8" ht="15.75" thickBot="1">
      <c r="C14" s="280"/>
      <c r="H14" s="176" t="s">
        <v>224</v>
      </c>
    </row>
    <row r="15" spans="1:8" ht="24">
      <c r="A15" s="388"/>
      <c r="B15" s="389"/>
      <c r="C15" s="390"/>
      <c r="D15" s="391" t="s">
        <v>596</v>
      </c>
      <c r="E15" s="359" t="s">
        <v>597</v>
      </c>
      <c r="F15" s="181" t="s">
        <v>0</v>
      </c>
      <c r="G15" s="182"/>
      <c r="H15" s="183"/>
    </row>
    <row r="16" spans="1:8" ht="24.75" customHeight="1" thickBot="1">
      <c r="A16" s="392"/>
      <c r="B16" s="393"/>
      <c r="C16" s="394"/>
      <c r="D16" s="395">
        <v>1</v>
      </c>
      <c r="E16" s="361">
        <v>2</v>
      </c>
      <c r="F16" s="362" t="s">
        <v>1</v>
      </c>
      <c r="G16" s="362" t="s">
        <v>2</v>
      </c>
      <c r="H16" s="363" t="s">
        <v>3</v>
      </c>
    </row>
    <row r="17" spans="1:8" ht="17.25" customHeight="1">
      <c r="A17" s="1495" t="s">
        <v>582</v>
      </c>
      <c r="B17" s="1496"/>
      <c r="C17" s="397">
        <v>11</v>
      </c>
      <c r="D17" s="1307">
        <f>'IFR 20.70'!F40+'IFR 20.70'!F52</f>
        <v>0</v>
      </c>
      <c r="E17" s="1308"/>
      <c r="F17" s="1309" t="s">
        <v>656</v>
      </c>
      <c r="G17" s="365"/>
      <c r="H17" s="366"/>
    </row>
    <row r="18" spans="1:8" ht="18" customHeight="1">
      <c r="A18" s="1497" t="s">
        <v>583</v>
      </c>
      <c r="B18" s="1498"/>
      <c r="C18" s="398">
        <v>13</v>
      </c>
      <c r="D18" s="1310">
        <f>'IFR 20.72'!F40+'IFR 20.72'!F52</f>
        <v>0</v>
      </c>
      <c r="E18" s="1311"/>
      <c r="F18" s="1312" t="s">
        <v>657</v>
      </c>
      <c r="G18" s="368"/>
      <c r="H18" s="369"/>
    </row>
    <row r="19" spans="1:8" ht="15">
      <c r="A19" s="399"/>
      <c r="B19" s="400" t="s">
        <v>584</v>
      </c>
      <c r="C19" s="398">
        <v>14</v>
      </c>
      <c r="D19" s="370"/>
      <c r="E19" s="370"/>
      <c r="F19" s="197"/>
      <c r="G19" s="197"/>
      <c r="H19" s="198"/>
    </row>
    <row r="20" spans="1:8" ht="22.5">
      <c r="A20" s="401" t="s">
        <v>585</v>
      </c>
      <c r="B20" s="400" t="s">
        <v>586</v>
      </c>
      <c r="C20" s="398">
        <v>15</v>
      </c>
      <c r="D20" s="370"/>
      <c r="E20" s="370"/>
      <c r="F20" s="371"/>
      <c r="G20" s="372"/>
      <c r="H20" s="373"/>
    </row>
    <row r="21" spans="1:8" ht="15">
      <c r="A21" s="402"/>
      <c r="B21" s="400" t="s">
        <v>587</v>
      </c>
      <c r="C21" s="398">
        <v>16</v>
      </c>
      <c r="D21" s="370"/>
      <c r="E21" s="370"/>
      <c r="F21" s="371"/>
      <c r="G21" s="372"/>
      <c r="H21" s="373"/>
    </row>
    <row r="22" spans="1:8" ht="15">
      <c r="A22" s="403"/>
      <c r="B22" s="1313" t="s">
        <v>598</v>
      </c>
      <c r="C22" s="398">
        <v>17</v>
      </c>
      <c r="D22" s="370"/>
      <c r="E22" s="370"/>
      <c r="F22" s="371"/>
      <c r="G22" s="372"/>
      <c r="H22" s="373"/>
    </row>
    <row r="23" spans="1:8" ht="22.5">
      <c r="A23" s="404" t="s">
        <v>588</v>
      </c>
      <c r="B23" s="400" t="s">
        <v>589</v>
      </c>
      <c r="C23" s="398">
        <v>18</v>
      </c>
      <c r="D23" s="370"/>
      <c r="E23" s="370"/>
      <c r="F23" s="197"/>
      <c r="G23" s="372"/>
      <c r="H23" s="373"/>
    </row>
    <row r="24" spans="1:8" ht="22.5">
      <c r="A24" s="405"/>
      <c r="B24" s="400" t="s">
        <v>599</v>
      </c>
      <c r="C24" s="398">
        <v>19</v>
      </c>
      <c r="D24" s="370"/>
      <c r="E24" s="370"/>
      <c r="F24" s="370"/>
      <c r="G24" s="370"/>
      <c r="H24" s="374"/>
    </row>
    <row r="25" spans="1:8" ht="22.5" customHeight="1">
      <c r="A25" s="1493" t="s">
        <v>590</v>
      </c>
      <c r="B25" s="1499"/>
      <c r="C25" s="398">
        <v>21</v>
      </c>
      <c r="D25" s="370"/>
      <c r="E25" s="370"/>
      <c r="F25" s="370"/>
      <c r="G25" s="370"/>
      <c r="H25" s="374"/>
    </row>
    <row r="26" spans="1:8" ht="22.5" customHeight="1">
      <c r="A26" s="1500" t="s">
        <v>662</v>
      </c>
      <c r="B26" s="1501"/>
      <c r="C26" s="398">
        <v>25</v>
      </c>
      <c r="D26" s="407">
        <f>(D17+D18+D19+D20+D21)-(D22+D23+D24)+D25</f>
        <v>0</v>
      </c>
      <c r="E26" s="407">
        <f>(E17+E18+E19+E20+E21)-(E22+E23+E24)+E25</f>
        <v>0</v>
      </c>
      <c r="F26" s="370"/>
      <c r="G26" s="370"/>
      <c r="H26" s="374"/>
    </row>
    <row r="27" spans="1:8" ht="22.5" customHeight="1">
      <c r="A27" s="406" t="s">
        <v>591</v>
      </c>
      <c r="B27" s="1314"/>
      <c r="C27" s="398">
        <v>26</v>
      </c>
      <c r="D27" s="376"/>
      <c r="E27" s="376"/>
      <c r="F27" s="370"/>
      <c r="G27" s="370"/>
      <c r="H27" s="374"/>
    </row>
    <row r="28" spans="1:8" ht="22.5" customHeight="1">
      <c r="A28" s="406" t="s">
        <v>600</v>
      </c>
      <c r="B28" s="1314"/>
      <c r="C28" s="398">
        <v>30</v>
      </c>
      <c r="D28" s="407">
        <f>D26-D27</f>
        <v>0</v>
      </c>
      <c r="E28" s="407">
        <f>E26-E27</f>
        <v>0</v>
      </c>
      <c r="F28" s="370"/>
      <c r="G28" s="370"/>
      <c r="H28" s="374"/>
    </row>
    <row r="29" spans="1:8" ht="22.5" customHeight="1">
      <c r="A29" s="375"/>
      <c r="B29" s="1315"/>
      <c r="C29" s="367"/>
      <c r="D29" s="376"/>
      <c r="E29" s="376"/>
      <c r="F29" s="370"/>
      <c r="G29" s="370"/>
      <c r="H29" s="374"/>
    </row>
    <row r="30" spans="1:8" ht="22.5" customHeight="1">
      <c r="A30" s="1493"/>
      <c r="B30" s="1494"/>
      <c r="C30" s="367"/>
      <c r="D30" s="370"/>
      <c r="E30" s="370"/>
      <c r="F30" s="370"/>
      <c r="G30" s="370"/>
      <c r="H30" s="374"/>
    </row>
    <row r="31" spans="1:8" ht="22.5" customHeight="1">
      <c r="A31" s="1493"/>
      <c r="B31" s="1494"/>
      <c r="C31" s="367"/>
      <c r="D31" s="370"/>
      <c r="E31" s="370"/>
      <c r="F31" s="370"/>
      <c r="G31" s="370"/>
      <c r="H31" s="374"/>
    </row>
    <row r="48" spans="3:8" ht="12.75">
      <c r="C48" s="191"/>
      <c r="D48" s="191"/>
      <c r="E48" s="191"/>
      <c r="F48" s="191"/>
      <c r="G48" s="191"/>
      <c r="H48" s="191"/>
    </row>
    <row r="49" spans="1:8" ht="12.75">
      <c r="A49" s="1316" t="s">
        <v>456</v>
      </c>
      <c r="B49" s="1316"/>
      <c r="C49" s="1317"/>
      <c r="D49" s="1317"/>
      <c r="E49" s="1317"/>
      <c r="F49" s="1317"/>
      <c r="G49" s="1317"/>
      <c r="H49" s="351" t="s">
        <v>558</v>
      </c>
    </row>
    <row r="50" spans="1:8" ht="12.75">
      <c r="A50" s="1318" t="s">
        <v>592</v>
      </c>
      <c r="B50" s="1319"/>
      <c r="C50" s="1317"/>
      <c r="D50" s="1317"/>
      <c r="E50" s="1317"/>
      <c r="F50" s="1317"/>
      <c r="G50" s="1317"/>
      <c r="H50" s="351" t="s">
        <v>547</v>
      </c>
    </row>
  </sheetData>
  <sheetProtection password="CF7A" sheet="1" objects="1" scenarios="1"/>
  <mergeCells count="6">
    <mergeCell ref="A30:B30"/>
    <mergeCell ref="A31:B31"/>
    <mergeCell ref="A17:B17"/>
    <mergeCell ref="A18:B18"/>
    <mergeCell ref="A25:B25"/>
    <mergeCell ref="A26:B26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philip.oakes</cp:lastModifiedBy>
  <cp:lastPrinted>2009-10-07T05:23:15Z</cp:lastPrinted>
  <dcterms:created xsi:type="dcterms:W3CDTF">2004-02-03T15:00:13Z</dcterms:created>
  <dcterms:modified xsi:type="dcterms:W3CDTF">2009-10-13T09:04:11Z</dcterms:modified>
  <cp:category/>
  <cp:version/>
  <cp:contentType/>
  <cp:contentStatus/>
</cp:coreProperties>
</file>