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01" firstSheet="3" activeTab="18"/>
  </bookViews>
  <sheets>
    <sheet name="Cover " sheetId="1" r:id="rId1"/>
    <sheet name="Table of Contents" sheetId="2" r:id="rId2"/>
    <sheet name="Index" sheetId="3" r:id="rId3"/>
    <sheet name="Guidance" sheetId="4" r:id="rId4"/>
    <sheet name="IFR 10.10" sheetId="5" r:id="rId5"/>
    <sheet name="IFR 20.60" sheetId="6" r:id="rId6"/>
    <sheet name="IFR 20.70" sheetId="7" r:id="rId7"/>
    <sheet name="IFR 30.10" sheetId="8" r:id="rId8"/>
    <sheet name="IFR 30.20" sheetId="9" r:id="rId9"/>
    <sheet name="IFR 30.21" sheetId="10" r:id="rId10"/>
    <sheet name="IFR 30.30" sheetId="11" r:id="rId11"/>
    <sheet name="IFR 30.40" sheetId="12" r:id="rId12"/>
    <sheet name="IFR 30.50" sheetId="13" r:id="rId13"/>
    <sheet name="IFR 30.60" sheetId="14" r:id="rId14"/>
    <sheet name="IFR 30.61" sheetId="15" r:id="rId15"/>
    <sheet name="IFR 40.10" sheetId="16" r:id="rId16"/>
    <sheet name="IFR 40.20" sheetId="17" r:id="rId17"/>
    <sheet name="IFR 40.30 and .40" sheetId="18" r:id="rId18"/>
    <sheet name="IFR 40.50" sheetId="19" r:id="rId19"/>
    <sheet name="IFR 40.60" sheetId="20" r:id="rId20"/>
    <sheet name="IFR100.10 and .20 " sheetId="21" r:id="rId21"/>
    <sheet name="IFR 100.30" sheetId="22" r:id="rId22"/>
  </sheets>
  <definedNames>
    <definedName name="_xlnm.Print_Area" localSheetId="0">'Cover '!$A$1:$J$52</definedName>
    <definedName name="_xlnm.Print_Area" localSheetId="3">'Guidance'!$A$1:$K$55</definedName>
    <definedName name="_xlnm.Print_Area" localSheetId="21">'IFR 100.30'!$A$1:$R$30</definedName>
    <definedName name="_xlnm.Print_Area" localSheetId="15">'IFR 40.10'!$A$1:$I$43</definedName>
    <definedName name="_xlnm.Print_Area" localSheetId="17">'IFR 40.30 and .40'!$A$1:$I$84</definedName>
    <definedName name="_xlnm.Print_Area" localSheetId="20">'IFR100.10 and .20 '!$A$2:$H$136</definedName>
    <definedName name="_xlnm.Print_Area" localSheetId="2">'Index'!$A$1:$E$42</definedName>
    <definedName name="_xlnm.Print_Area" localSheetId="1">'Table of Contents'!$A$1:$H$40</definedName>
    <definedName name="sr1page1" localSheetId="20">'IFR100.10 and .20 '!$A$83:$H$109</definedName>
    <definedName name="sr1page1">#REF!</definedName>
    <definedName name="sr1page2" localSheetId="20">'IFR100.10 and .20 '!$A$14:$H$50</definedName>
    <definedName name="sr1page2">#REF!</definedName>
    <definedName name="sr2">'IFR 100.30'!$A$14:$Q$31</definedName>
    <definedName name="sr3memo" localSheetId="20">#REF!</definedName>
    <definedName name="sr3memo">#REF!</definedName>
    <definedName name="sr3page1" localSheetId="20">#REF!</definedName>
    <definedName name="sr3page1">#REF!</definedName>
    <definedName name="sr3page2" localSheetId="20">#REF!</definedName>
    <definedName name="sr3page2">#REF!</definedName>
    <definedName name="sr3page3" localSheetId="20">#REF!</definedName>
    <definedName name="sr3page3">#REF!</definedName>
    <definedName name="sr4" localSheetId="20">#REF!</definedName>
    <definedName name="sr4">#REF!</definedName>
    <definedName name="sr5" localSheetId="20">#REF!</definedName>
    <definedName name="sr5">#REF!</definedName>
    <definedName name="sr6page1" localSheetId="20">#REF!</definedName>
    <definedName name="sr6page1">#REF!</definedName>
    <definedName name="sr6page2" localSheetId="20">#REF!</definedName>
    <definedName name="sr6page2">#REF!</definedName>
    <definedName name="sr6page3" localSheetId="20">#REF!</definedName>
    <definedName name="sr6page3">#REF!</definedName>
    <definedName name="Z_0018DE7A_2A12_41D9_A6DC_D5782C59656B_.wvu.Cols" localSheetId="3" hidden="1">'Guidance'!$K:$K</definedName>
    <definedName name="Z_0018DE7A_2A12_41D9_A6DC_D5782C59656B_.wvu.PrintArea" localSheetId="0" hidden="1">'Cover '!$A$1:$J$52</definedName>
    <definedName name="Z_0018DE7A_2A12_41D9_A6DC_D5782C59656B_.wvu.PrintArea" localSheetId="15" hidden="1">'IFR 40.10'!$A$1:$I$43</definedName>
    <definedName name="Z_0018DE7A_2A12_41D9_A6DC_D5782C59656B_.wvu.PrintArea" localSheetId="1" hidden="1">'Table of Contents'!$A$1:$H$40</definedName>
  </definedNames>
  <calcPr fullCalcOnLoad="1"/>
</workbook>
</file>

<file path=xl/sharedStrings.xml><?xml version="1.0" encoding="utf-8"?>
<sst xmlns="http://schemas.openxmlformats.org/spreadsheetml/2006/main" count="967" uniqueCount="580">
  <si>
    <t>Source</t>
  </si>
  <si>
    <t>Form</t>
  </si>
  <si>
    <t>Line</t>
  </si>
  <si>
    <t>Column</t>
  </si>
  <si>
    <t>GENERAL BUSINESS</t>
  </si>
  <si>
    <t>LONG TERM BUSINESS</t>
  </si>
  <si>
    <t>Marine cargo, marine hull</t>
  </si>
  <si>
    <t>Aviation</t>
  </si>
  <si>
    <t>Motor</t>
  </si>
  <si>
    <t>Liabitity</t>
  </si>
  <si>
    <t>Medical (short term ≤ 1 year)</t>
  </si>
  <si>
    <t>See instruction 4</t>
  </si>
  <si>
    <t>See instruction 2</t>
  </si>
  <si>
    <t>Investments</t>
  </si>
  <si>
    <t>Shares</t>
  </si>
  <si>
    <t>Deposits with ceding undertakings</t>
  </si>
  <si>
    <t>Other shares and other variable yield securities</t>
  </si>
  <si>
    <t>Debt securities and other fixed</t>
  </si>
  <si>
    <t>Other</t>
  </si>
  <si>
    <t>income securities</t>
  </si>
  <si>
    <t>Other financial investments</t>
  </si>
  <si>
    <t>Participation in investment pools</t>
  </si>
  <si>
    <t>Loans to public or local authorities and nationalised industries or undertakings</t>
  </si>
  <si>
    <t>Other loans</t>
  </si>
  <si>
    <t>Provision for unearned premiums</t>
  </si>
  <si>
    <t>Provision for unexpired risks</t>
  </si>
  <si>
    <t>Other assets</t>
  </si>
  <si>
    <t>Policyholders</t>
  </si>
  <si>
    <t xml:space="preserve">Due from </t>
  </si>
  <si>
    <t>Due in 12 months or less after the end of the financial year</t>
  </si>
  <si>
    <t>Due more than 12 months after the end of the financial year</t>
  </si>
  <si>
    <t>Other assets (particulars to be specified by way of supplementary note)</t>
  </si>
  <si>
    <t>Accrued interest and rent</t>
  </si>
  <si>
    <t>Prepayments and accrued income</t>
  </si>
  <si>
    <t>Other prepayments and accrued income</t>
  </si>
  <si>
    <t>(01)</t>
  </si>
  <si>
    <t>(02)</t>
  </si>
  <si>
    <t>Conventional</t>
  </si>
  <si>
    <t>Current year -2</t>
  </si>
  <si>
    <t xml:space="preserve">Reference period </t>
  </si>
  <si>
    <t>General Business: Calculation of required margin of solvency - Claim basis (CA-2.1.14)</t>
  </si>
  <si>
    <t>(Column 4 times Column 9 times Column 10)</t>
  </si>
  <si>
    <t>Premium basis from Section 30.30</t>
  </si>
  <si>
    <t>Claims basis this Section 30.40</t>
  </si>
  <si>
    <t xml:space="preserve">Total technical provisions </t>
  </si>
  <si>
    <t xml:space="preserve">Total creditors </t>
  </si>
  <si>
    <t>Net of reinsurance</t>
  </si>
  <si>
    <t>07</t>
  </si>
  <si>
    <t>09</t>
  </si>
  <si>
    <t>General Business: Calculation of required margin of solvency - Premium basis (CA-2.1.13)</t>
  </si>
  <si>
    <t>General Business: calculation of RSM - Premium Basis</t>
  </si>
  <si>
    <t>Insurance Firm Return (conventional principles)</t>
  </si>
  <si>
    <t>IFR (C) Form</t>
  </si>
  <si>
    <t>Grand</t>
  </si>
  <si>
    <t>CHECK</t>
  </si>
  <si>
    <t>BD</t>
  </si>
  <si>
    <t>OC</t>
  </si>
  <si>
    <t>SUMS</t>
  </si>
  <si>
    <t>OBLIGATIONS TO  BANKS - TOTAL</t>
  </si>
  <si>
    <t>(a)  Central Governments</t>
  </si>
  <si>
    <t>(b)  Banking  Sector</t>
  </si>
  <si>
    <t>(c)  Non-Bank Financial Corporations</t>
  </si>
  <si>
    <t>(d)  Public Nonfinancial Corporations 1/</t>
  </si>
  <si>
    <t>(e)  Other Nonfinancial Corporations 2/</t>
  </si>
  <si>
    <t>UNEARNED PREMIUMS AND COMMISSIONS-TOTAL</t>
  </si>
  <si>
    <t>REINSURANCE - TOTAL</t>
  </si>
  <si>
    <t>HEAD OFFICE AND DUE TO AFFILIATES</t>
  </si>
  <si>
    <t>EQUITY (CAPITAL,RESERVES,ETC.)</t>
  </si>
  <si>
    <t>OTHER LIABILITIES</t>
  </si>
  <si>
    <t>TOTAL LIABILITIES AND EQUITY</t>
  </si>
  <si>
    <t>39</t>
  </si>
  <si>
    <t>OTHER REVENUE AND EXPENSES</t>
  </si>
  <si>
    <t xml:space="preserve">Income (Loss) from Ancillary Operations </t>
  </si>
  <si>
    <t>40</t>
  </si>
  <si>
    <t>Share of Net Income (Loss) of Subsidiaries and Affiliates  ..........................................</t>
  </si>
  <si>
    <t>41</t>
  </si>
  <si>
    <t>INCOME TAXES</t>
  </si>
  <si>
    <t>Current  ............................................................................................................................................</t>
  </si>
  <si>
    <t>Future  ..........................................................................................................................................</t>
  </si>
  <si>
    <t>Summary Financial Position</t>
  </si>
  <si>
    <t>20.60</t>
  </si>
  <si>
    <t>20.70</t>
  </si>
  <si>
    <t>30.10</t>
  </si>
  <si>
    <t>General Business: calculation of RSM - Claims Basis</t>
  </si>
  <si>
    <t>30.20</t>
  </si>
  <si>
    <t>30.30</t>
  </si>
  <si>
    <t>30.40</t>
  </si>
  <si>
    <t>30.50</t>
  </si>
  <si>
    <t>30.60</t>
  </si>
  <si>
    <t>General Business: Statement of Required Minimum Margin</t>
  </si>
  <si>
    <t>40.10</t>
  </si>
  <si>
    <t>40.20</t>
  </si>
  <si>
    <t>40.30</t>
  </si>
  <si>
    <t>40.40</t>
  </si>
  <si>
    <t>40.50</t>
  </si>
  <si>
    <t>40.60</t>
  </si>
  <si>
    <t>Other Investments</t>
  </si>
  <si>
    <t>Other Assets</t>
  </si>
  <si>
    <t>Calculation of Insurance Business Amount</t>
  </si>
  <si>
    <t>Investment Income  ........................................................................................................................................</t>
  </si>
  <si>
    <t>Investment Expenses  ..............................................................................................................</t>
  </si>
  <si>
    <t xml:space="preserve">  3/ Including Households and Nonprofit institutions serving households sector.</t>
  </si>
  <si>
    <t>CHECK SUMS: OBLIGATIONS TO BANKS</t>
  </si>
  <si>
    <t>OUTSTANDING CLAIMS</t>
  </si>
  <si>
    <t>TOTAL LIBILITIES AND EQUITY</t>
  </si>
  <si>
    <t>CASH ON HAND</t>
  </si>
  <si>
    <t>CLAIMS ON BANKS - TOTAL</t>
  </si>
  <si>
    <t>(b)  Banking sector</t>
  </si>
  <si>
    <t>REINSURANCE RECEIVABLE - TOTAL</t>
  </si>
  <si>
    <t>SECURITIES OTHER THAN SHARES - TOTAL</t>
  </si>
  <si>
    <t>(a) Short Term - Total (&lt; 1year)</t>
  </si>
  <si>
    <t xml:space="preserve">      (i)   Central Governments</t>
  </si>
  <si>
    <t xml:space="preserve">      (ii)   Non Government</t>
  </si>
  <si>
    <t>OUTSTANDING CLAIMS RECOVERABLE FROM REINSURANCE</t>
  </si>
  <si>
    <t>SHARES AND OTHER EQUITY</t>
  </si>
  <si>
    <t>DUE FROM AFFILIATES</t>
  </si>
  <si>
    <t>FIXED ASSETS</t>
  </si>
  <si>
    <t>OTHER ASSETS</t>
  </si>
  <si>
    <t xml:space="preserve"> TOTAL ASSETS</t>
  </si>
  <si>
    <t xml:space="preserve">  3/ Including Households , Nonprofit institutions serving households sector and Social Insurance Funds.</t>
  </si>
  <si>
    <t xml:space="preserve">CHECK SUMS: CLAIMS ON BANKS </t>
  </si>
  <si>
    <t>INSURANCE RECEIVABLES</t>
  </si>
  <si>
    <t>SECURITIES OTHER THAN SHARES</t>
  </si>
  <si>
    <t xml:space="preserve">   TOTAL ASSETS</t>
  </si>
  <si>
    <t>CHECK SUMS</t>
  </si>
  <si>
    <t>Items</t>
  </si>
  <si>
    <t>Long Term</t>
  </si>
  <si>
    <t>Marine Cargo, marine hull</t>
  </si>
  <si>
    <t>Liability</t>
  </si>
  <si>
    <t>I.</t>
  </si>
  <si>
    <t>GROSS PREMIUMS</t>
  </si>
  <si>
    <t>II.</t>
  </si>
  <si>
    <t xml:space="preserve">GROSS CLAIMS </t>
  </si>
  <si>
    <t>66A</t>
  </si>
  <si>
    <t>67A</t>
  </si>
  <si>
    <t>Type of long term insurance</t>
  </si>
  <si>
    <t>Linked life insurance where firm bears investment risk</t>
  </si>
  <si>
    <t>Linked life insurance where firm bears NO investment risk</t>
  </si>
  <si>
    <t>Column 3-4</t>
  </si>
  <si>
    <t>Total</t>
  </si>
  <si>
    <t>T</t>
  </si>
  <si>
    <t>Table of Contents</t>
  </si>
  <si>
    <t>Guidance Note</t>
  </si>
  <si>
    <t>Statement of Solvency</t>
  </si>
  <si>
    <t>Higher of lines 40, 41 and 42</t>
  </si>
  <si>
    <t>01</t>
  </si>
  <si>
    <t>02</t>
  </si>
  <si>
    <t>03</t>
  </si>
  <si>
    <t>59</t>
  </si>
  <si>
    <t>04</t>
  </si>
  <si>
    <t>05</t>
  </si>
  <si>
    <t>06</t>
  </si>
  <si>
    <r>
      <t xml:space="preserve">INSURANCE RECEIVABLES - TOTAL         </t>
    </r>
    <r>
      <rPr>
        <b/>
        <sz val="8"/>
        <rFont val="Arial"/>
        <family val="2"/>
      </rPr>
      <t xml:space="preserve"> </t>
    </r>
  </si>
  <si>
    <r>
      <t>OUTSTANDING CLAIMS - TOTAL</t>
    </r>
    <r>
      <rPr>
        <sz val="8"/>
        <rFont val="Arial"/>
        <family val="2"/>
      </rPr>
      <t xml:space="preserve">  </t>
    </r>
  </si>
  <si>
    <t xml:space="preserve"> Category of assets:</t>
  </si>
  <si>
    <t xml:space="preserve"> Category of assets</t>
  </si>
  <si>
    <t>Unallocated additional mathematical reserves with relevant factor of</t>
  </si>
  <si>
    <t>Total for all classes</t>
  </si>
  <si>
    <t xml:space="preserve">Mathematical reserves before </t>
  </si>
  <si>
    <t>Reserves before distribution of surplus</t>
  </si>
  <si>
    <t>deduction of reinsurance</t>
  </si>
  <si>
    <t>Reserves for bonus allocated to policyholders</t>
  </si>
  <si>
    <t>Reserves after distribution of surplus</t>
  </si>
  <si>
    <t>Mathematical reserves after</t>
  </si>
  <si>
    <t>Capital Available</t>
  </si>
  <si>
    <t xml:space="preserve">CALCULATION OF AVAILABLE CAPITAL </t>
  </si>
  <si>
    <t>Total Capital Available Allocated</t>
  </si>
  <si>
    <t>¨</t>
  </si>
  <si>
    <t>Calculation of the Insurance Business Amount</t>
  </si>
  <si>
    <t>General Insurance Business Amount</t>
  </si>
  <si>
    <t>Long-Term Insurance Business Amount</t>
  </si>
  <si>
    <t>Total reinsurance assets (Sum 61 to 64)</t>
  </si>
  <si>
    <t>Intermediaries (e.g. Brokers)</t>
  </si>
  <si>
    <t>Summary Financial Position (unconsolidated)</t>
  </si>
  <si>
    <t>60</t>
  </si>
  <si>
    <t>Linked long term assets</t>
  </si>
  <si>
    <t>1</t>
  </si>
  <si>
    <t>AVGE</t>
  </si>
  <si>
    <t>Current year</t>
  </si>
  <si>
    <t>Current year -1</t>
  </si>
  <si>
    <t>Corporate Body CA-4.2.33 ( c )</t>
  </si>
  <si>
    <t>Minimum Fund as per CA-2.1.5</t>
  </si>
  <si>
    <t>Traditional long term insurance</t>
  </si>
  <si>
    <t>Mathematical Reserves Basis Calculation CA-2.1.10</t>
  </si>
  <si>
    <t>Capital Sum at Risk Basis Calculation CA-2.1.11</t>
  </si>
  <si>
    <t>Non negative capital at risk before reinsurance (all contracts) (see Instruction 5)</t>
  </si>
  <si>
    <t>Non negative capital at risk after reinsurance (all contracts) (see Instruction 5)</t>
  </si>
  <si>
    <t>Relevant factor (Instruction 1)</t>
  </si>
  <si>
    <t>Current  financial year</t>
  </si>
  <si>
    <t>Other receivables</t>
  </si>
  <si>
    <t>Mandatory convertible notes</t>
  </si>
  <si>
    <t>Perpetual subordinated debt</t>
  </si>
  <si>
    <t>Other hybrid capital instruments (Supplementary note required)</t>
  </si>
  <si>
    <t>Redeemable preference shares</t>
  </si>
  <si>
    <t>Dated subordinated debt</t>
  </si>
  <si>
    <t>Other redeemable hybrid capital instruments (Supplementary note required)</t>
  </si>
  <si>
    <t>Deductions from Capital</t>
  </si>
  <si>
    <t>Other (Suplementary note required)</t>
  </si>
  <si>
    <t>Description</t>
  </si>
  <si>
    <t>General</t>
  </si>
  <si>
    <t>Long-term</t>
  </si>
  <si>
    <t>Composite</t>
  </si>
  <si>
    <t>Balance sheet</t>
  </si>
  <si>
    <t>ASSETS</t>
  </si>
  <si>
    <t xml:space="preserve">Total investments in group undertakings and participating interests </t>
  </si>
  <si>
    <t xml:space="preserve">Total Investments </t>
  </si>
  <si>
    <t xml:space="preserve">Total reinsurance assets </t>
  </si>
  <si>
    <t>Total cash at bank and in hand (Sum 83 to 84)</t>
  </si>
  <si>
    <t>Total prepayments and accrued income (Sum 86 to 88)</t>
  </si>
  <si>
    <t xml:space="preserve">Total cash at bank and in hand </t>
  </si>
  <si>
    <t xml:space="preserve">Total prepayments and accrued income </t>
  </si>
  <si>
    <t xml:space="preserve">Total other assets </t>
  </si>
  <si>
    <t>Long-term business assets</t>
  </si>
  <si>
    <t>TOTAL ASSETS</t>
  </si>
  <si>
    <t>LIABILITIES</t>
  </si>
  <si>
    <t>Cumulative, other preference shares and subordinated loans</t>
  </si>
  <si>
    <t>Less cumulative, other preference shares, subordinated loans included in capital resources</t>
  </si>
  <si>
    <t>Long term business liabilities</t>
  </si>
  <si>
    <t>TOTAL LIABILITIES</t>
  </si>
  <si>
    <t>Total Tier 1 Capital</t>
  </si>
  <si>
    <t xml:space="preserve">Total Eligible Tier 2 Capital </t>
  </si>
  <si>
    <t>Bahrain insurance subsidiaries</t>
  </si>
  <si>
    <t>Other insurance subsidiaries</t>
  </si>
  <si>
    <t>Non-insurance subsidiaries</t>
  </si>
  <si>
    <t xml:space="preserve">Due from ceding insurers and brokers under reinsurance business accepted (inward) </t>
  </si>
  <si>
    <t>Due from reinsurers and brokers under reinsurance contracts ceded (outward)</t>
  </si>
  <si>
    <t>Paid-up ordinary shares</t>
  </si>
  <si>
    <t>8</t>
  </si>
  <si>
    <t>9</t>
  </si>
  <si>
    <t>Total deductions from Capital</t>
  </si>
  <si>
    <t>Deduct: Reinsurance Recoveries</t>
  </si>
  <si>
    <t>CAPITAL RESOURCES</t>
  </si>
  <si>
    <t>TOTAL LIABILITIES AND CAPITAL RESOURCES</t>
  </si>
  <si>
    <t>Fire</t>
  </si>
  <si>
    <t>Damage to property</t>
  </si>
  <si>
    <t>Miscellaneous financial loss</t>
  </si>
  <si>
    <t>Engineering</t>
  </si>
  <si>
    <t>Class Risk Factor</t>
  </si>
  <si>
    <t>Gross Written Premium (Annualised)</t>
  </si>
  <si>
    <t>Months in financial year</t>
  </si>
  <si>
    <t xml:space="preserve">Reinsurance Factor </t>
  </si>
  <si>
    <t>Class of business</t>
  </si>
  <si>
    <t>Perpetual non-cumulative preference shares</t>
  </si>
  <si>
    <t>Perpetual cumulative preference shares</t>
  </si>
  <si>
    <t xml:space="preserve">Investments in subsidiaries and </t>
  </si>
  <si>
    <t>associates</t>
  </si>
  <si>
    <t>Table of Contents 1.0</t>
  </si>
  <si>
    <t>IFRQ (C) Form</t>
  </si>
  <si>
    <t xml:space="preserve">IFRQ (C) Form </t>
  </si>
  <si>
    <t xml:space="preserve"> Financial Quarter Ended </t>
  </si>
  <si>
    <t xml:space="preserve">                    (Next Page is IFR 20.60)</t>
  </si>
  <si>
    <t>Period</t>
  </si>
  <si>
    <r>
      <t xml:space="preserve">Net Income (Loss) before Income Taxes </t>
    </r>
    <r>
      <rPr>
        <sz val="11"/>
        <rFont val="Arial"/>
        <family val="2"/>
      </rPr>
      <t>.............................................................</t>
    </r>
  </si>
  <si>
    <t xml:space="preserve"> __ Months Ended</t>
  </si>
  <si>
    <t>__ Months Ended</t>
  </si>
  <si>
    <t xml:space="preserve">__ Months Ended </t>
  </si>
  <si>
    <t>Current Period</t>
  </si>
  <si>
    <t xml:space="preserve"> __ Months Ended </t>
  </si>
  <si>
    <t>Debt securities issued by, and loans to, subsidiaries</t>
  </si>
  <si>
    <t>Other, any other interest not reflected above. Details to be provided in a supplementary note.</t>
  </si>
  <si>
    <t>Months in reference period</t>
  </si>
  <si>
    <t>x</t>
  </si>
  <si>
    <t>Total Insurance receivables (Sum 71 to 75)</t>
  </si>
  <si>
    <t>Index 1.0</t>
  </si>
  <si>
    <t>All Figures in BD'000</t>
  </si>
  <si>
    <t>Interim net income reviewed by the external auditors (excluding unrealised fair value gains)</t>
  </si>
  <si>
    <t>Tier 2 Capital - Lower Level (Subject to Amortisation CA-1.2.14)</t>
  </si>
  <si>
    <t>19</t>
  </si>
  <si>
    <t>Valuation asset differences</t>
  </si>
  <si>
    <t>Inadmissible assets by asset category</t>
  </si>
  <si>
    <t>Tax expenses</t>
  </si>
  <si>
    <t xml:space="preserve">Other appropriations not included as charges to profit and loss statement </t>
  </si>
  <si>
    <t>Total deductions from Capital (Sum Lines 61 to 70)</t>
  </si>
  <si>
    <t>CAPITAL AVAILABLE (Line 20 PLUS Line 50 Less Line 71)</t>
  </si>
  <si>
    <t>(Lines 81+82) MUST = Line 75</t>
  </si>
  <si>
    <t>Withdrawal subject to a time restriction of three months or less</t>
  </si>
  <si>
    <t>Withdrawal subject to a time restriction of more than three months</t>
  </si>
  <si>
    <t>Claims outstanding (including IBNR)</t>
  </si>
  <si>
    <t>Index</t>
  </si>
  <si>
    <t>Required margin of solvency for long term business</t>
  </si>
  <si>
    <t>Share premium reserve</t>
  </si>
  <si>
    <t xml:space="preserve">  Form</t>
  </si>
  <si>
    <t xml:space="preserve">  Line</t>
  </si>
  <si>
    <t xml:space="preserve">  Column</t>
  </si>
  <si>
    <t xml:space="preserve"> Form</t>
  </si>
  <si>
    <t xml:space="preserve"> Line</t>
  </si>
  <si>
    <t xml:space="preserve"> Column</t>
  </si>
  <si>
    <t>IFR 30.50</t>
  </si>
  <si>
    <t>Total Tier 1 Capital (Subtotal A) (Sum lines 10 to 17)</t>
  </si>
  <si>
    <t>(Next Page is Index)</t>
  </si>
  <si>
    <t>Next Page is Guidance</t>
  </si>
  <si>
    <t xml:space="preserve">                    (Next Page is IFR 10.10)</t>
  </si>
  <si>
    <t xml:space="preserve"> Index</t>
  </si>
  <si>
    <t>Certifications</t>
  </si>
  <si>
    <t>10.10</t>
  </si>
  <si>
    <t xml:space="preserve">  1/ Non-financial enterprises with 50% or more government ownership.</t>
  </si>
  <si>
    <t xml:space="preserve">  2/ Including enterprises with less than 50% government ownership.</t>
  </si>
  <si>
    <t>Page</t>
  </si>
  <si>
    <t>Section IFR 10.10</t>
  </si>
  <si>
    <t xml:space="preserve">                    (Next Page is IFR 20.70)</t>
  </si>
  <si>
    <t>Section IFR 20.60</t>
  </si>
  <si>
    <t>General insurance business</t>
  </si>
  <si>
    <t>Total General insurance business assets</t>
  </si>
  <si>
    <t>Total General insurance business liabilities</t>
  </si>
  <si>
    <t>TOTAL CAPITAL RESOURCES (Line 70+71-72)</t>
  </si>
  <si>
    <t>IFR 20.70</t>
  </si>
  <si>
    <t>IFR 40.10</t>
  </si>
  <si>
    <t>IFR 40.20</t>
  </si>
  <si>
    <t>IFR 40.30</t>
  </si>
  <si>
    <t>IFR 40.40</t>
  </si>
  <si>
    <t>IFR 30.20</t>
  </si>
  <si>
    <t>IFR 30.21</t>
  </si>
  <si>
    <r>
      <t xml:space="preserve">Total Underwriting Revenue </t>
    </r>
    <r>
      <rPr>
        <sz val="11"/>
        <rFont val="Arial"/>
        <family val="2"/>
      </rPr>
      <t xml:space="preserve"> ...............................................................................................................</t>
    </r>
  </si>
  <si>
    <t>Underwriting Income (Loss)  .......................................................................................................</t>
  </si>
  <si>
    <t>III.</t>
  </si>
  <si>
    <t>Total Claims and Expenses  (11+12+13+14)..............................................................................................................</t>
  </si>
  <si>
    <t>Net Investment Income  (31+32)....................................................................................................................</t>
  </si>
  <si>
    <t>(29+39+40+41+43)</t>
  </si>
  <si>
    <t>(net of Expenses of BD'000)  .......................................................................</t>
  </si>
  <si>
    <t>Total Taxes (50+51) ...................................................................................................................</t>
  </si>
  <si>
    <t>(Column 3 times Column 4 times Column 5)</t>
  </si>
  <si>
    <t>Section IFR 30.50</t>
  </si>
  <si>
    <t>Category of assets</t>
  </si>
  <si>
    <t>62</t>
  </si>
  <si>
    <t>Income Statement</t>
  </si>
  <si>
    <t>Section IFR 20.70</t>
  </si>
  <si>
    <t xml:space="preserve">                    (Next Page is IFR 30.20)</t>
  </si>
  <si>
    <t>Section IFR 30.10</t>
  </si>
  <si>
    <t>IFR 30.61</t>
  </si>
  <si>
    <t>Section IFR 30.20</t>
  </si>
  <si>
    <t xml:space="preserve">                    (Next Page is IFR 30.21)</t>
  </si>
  <si>
    <t>Reserves -Excluding investment fair value reserve (Supplementary note required)</t>
  </si>
  <si>
    <t>Unappropriated Retained earnings brought forward (excluding unrealised investment gains)</t>
  </si>
  <si>
    <t>Overseas Insurance Firms : Audited Net Assets (excluding surplus in long term funds)</t>
  </si>
  <si>
    <t>Tier 1 Capital (CA-1.2.8)</t>
  </si>
  <si>
    <t xml:space="preserve">Eligible Paid-up ordinary shares </t>
  </si>
  <si>
    <t>Tier 2 Capital - Upper Level (CA-1.2.12)</t>
  </si>
  <si>
    <t>Unrealised investment gains excluded from line 14 and 15 above (discounted to 45%)</t>
  </si>
  <si>
    <t>Total Tier 2 Capital - Upper Level (Subtotal B) (Sum lines 28 to 34)</t>
  </si>
  <si>
    <t>Excess Tier 2 = Line 42 minus Line 20 or "0" if higher</t>
  </si>
  <si>
    <t xml:space="preserve">                    (Next Page is IFR 30.30)</t>
  </si>
  <si>
    <t>Section IFR 30.21</t>
  </si>
  <si>
    <t>Inadmissible assets by counterparty limits</t>
  </si>
  <si>
    <t>IFR 40.50</t>
  </si>
  <si>
    <r>
      <t xml:space="preserve">Required Margin of Solvency </t>
    </r>
    <r>
      <rPr>
        <sz val="10"/>
        <rFont val="Arial"/>
        <family val="2"/>
      </rPr>
      <t>for branches in other jurisdictions</t>
    </r>
  </si>
  <si>
    <t>Section IFR 30.30</t>
  </si>
  <si>
    <t>Gross Written Premium (GWP)</t>
  </si>
  <si>
    <t>Net Written Premium (NWP)</t>
  </si>
  <si>
    <t>(NWP/GWP or 0.5 if higher)</t>
  </si>
  <si>
    <t>(NCI/GCI or 0.5 if higher)</t>
  </si>
  <si>
    <t>Section IFR 30.40</t>
  </si>
  <si>
    <t xml:space="preserve">                    (Next Page is IFR 30.50)</t>
  </si>
  <si>
    <t xml:space="preserve">Insert "0" if there is no reference period otherwise "3" </t>
  </si>
  <si>
    <t>(Next Page is IFR 30.60</t>
  </si>
  <si>
    <t>Section IFR 30.60</t>
  </si>
  <si>
    <t xml:space="preserve">                    (Next Page is IFR 30.61)</t>
  </si>
  <si>
    <t>Section IFR 30.61</t>
  </si>
  <si>
    <t>Total required margin of solvency for long term business (IFR 30.60 Line 19+IFR 30.61 Line 29)</t>
  </si>
  <si>
    <t>Premiums, Claims and Policies issued</t>
  </si>
  <si>
    <t>Other appropriations (please specify)</t>
  </si>
  <si>
    <t>89</t>
  </si>
  <si>
    <t>Bahrain Total</t>
  </si>
  <si>
    <t>Statistical Information</t>
  </si>
  <si>
    <t>Assets</t>
  </si>
  <si>
    <t>Liabilities</t>
  </si>
  <si>
    <t>100.10</t>
  </si>
  <si>
    <t>100.20</t>
  </si>
  <si>
    <t>100.30</t>
  </si>
  <si>
    <t>General Information</t>
  </si>
  <si>
    <t>Statutory Compliance</t>
  </si>
  <si>
    <t>Investments in Subsidiaries and Associates</t>
  </si>
  <si>
    <t>Counterparty Limits</t>
  </si>
  <si>
    <t>All Insurance Firms Operating in Bahrain</t>
  </si>
  <si>
    <t>All Insurance Firms Operating in Bahrain: Statistical Information</t>
  </si>
  <si>
    <t>Premium Deficiency Adjustments (see Instruction 3)   ................................................................................................</t>
  </si>
  <si>
    <t>General Business: Calculation of required margin of solvency (CA-2.1.12)</t>
  </si>
  <si>
    <t xml:space="preserve">                    (Next Page is IFR 40.20</t>
  </si>
  <si>
    <t>Section IFR 40.10</t>
  </si>
  <si>
    <t>Section IFR 40.20</t>
  </si>
  <si>
    <t xml:space="preserve">                    (Next Page is IFR 40.30)</t>
  </si>
  <si>
    <t>Traded derivative contracts CA-4.2.19 (Refer to IFR 60.10)</t>
  </si>
  <si>
    <t>Section IFR 40.30</t>
  </si>
  <si>
    <t xml:space="preserve">                    (Next Page is IFR 40.40</t>
  </si>
  <si>
    <t>Deposits not subject to time restriction on withdrawal, with approved financial institutions and local authorities (net of any overdrafts)</t>
  </si>
  <si>
    <t>Section IFR 40.40</t>
  </si>
  <si>
    <t xml:space="preserve">                    (Next Page is IFR 40.50</t>
  </si>
  <si>
    <t>Section IFR 40.50</t>
  </si>
  <si>
    <t>Total Assets subject to counterparty limits (Sum 10 to 16)</t>
  </si>
  <si>
    <t xml:space="preserve">                    (Next Page is IFR 40.60)</t>
  </si>
  <si>
    <t>Section IFR 40.60</t>
  </si>
  <si>
    <t>Less: treasury shares</t>
  </si>
  <si>
    <t>Assets pledged or provided as collateral (where no offsetting liability)</t>
  </si>
  <si>
    <t>Bahrain</t>
  </si>
  <si>
    <t>Non-Bahrain</t>
  </si>
  <si>
    <t>Net Claims</t>
  </si>
  <si>
    <t xml:space="preserve">Medical (short term ≤1year) </t>
  </si>
  <si>
    <t>Section IFR 100.30</t>
  </si>
  <si>
    <t># of insurance policies issued</t>
  </si>
  <si>
    <t>Section IFR 100.10</t>
  </si>
  <si>
    <t xml:space="preserve">                    (Next Page is IFR 100.20</t>
  </si>
  <si>
    <t>Section IFR 100.20</t>
  </si>
  <si>
    <t>11</t>
  </si>
  <si>
    <t>Current</t>
  </si>
  <si>
    <t>Prior</t>
  </si>
  <si>
    <t>UNDERWRITING OPERATIONS</t>
  </si>
  <si>
    <t>Premiums Written</t>
  </si>
  <si>
    <t>Direct  ............................................................................................................................................</t>
  </si>
  <si>
    <t>Reinsurance Assumed  ...........................................................................................................................</t>
  </si>
  <si>
    <t>Reinsurance Ceded  .......................................................................................................................</t>
  </si>
  <si>
    <t>Decrease (increase) in Unearned Premiums  ..................................................................................</t>
  </si>
  <si>
    <t>Service Charges  ...............................................................................................................................</t>
  </si>
  <si>
    <t>08</t>
  </si>
  <si>
    <t>10</t>
  </si>
  <si>
    <t>Acquisition Expenses</t>
  </si>
  <si>
    <t>General Expenses  ............................................................................................................................</t>
  </si>
  <si>
    <t>20</t>
  </si>
  <si>
    <t>INVESTMENT OPERATIONS</t>
  </si>
  <si>
    <t xml:space="preserve"> </t>
  </si>
  <si>
    <t>Retained Earnings</t>
  </si>
  <si>
    <t>CONTINGENT LIABILITIES</t>
  </si>
  <si>
    <t>Total Tier 2 Capital - Lower Level (Subtotal C) (Sum lines 36 to 38)</t>
  </si>
  <si>
    <t>Total Tier 2 Capital (Subtotal D) (Line 35+39)</t>
  </si>
  <si>
    <t>Excess Tier 2 lower level = Line 39 minus 50% line 20 or "0" if higher</t>
  </si>
  <si>
    <t>Tier 2 Capital (lower Tier adjusted) (Line 40-41) (Subtotal E)</t>
  </si>
  <si>
    <t>Total Eligible Tier 2 Capital (Line 42-43)</t>
  </si>
  <si>
    <t>See instruction 1</t>
  </si>
  <si>
    <t xml:space="preserve">Provision for adverse changes </t>
  </si>
  <si>
    <t>Associates &amp; Subsidiaries</t>
  </si>
  <si>
    <t>28</t>
  </si>
  <si>
    <t>29</t>
  </si>
  <si>
    <t>Gross of reinsurance</t>
  </si>
  <si>
    <t>01/2007</t>
  </si>
  <si>
    <t>Mathematical Reserves Basis Calculation - Gross (Line 13 times relevant factor: Gross of reinsurance)</t>
  </si>
  <si>
    <t>Mathematical Reserves Basis Calculation - Net (Line 16 times relevant factor: Net of reinsurance)</t>
  </si>
  <si>
    <t>Relevant factor (Instruction 2)</t>
  </si>
  <si>
    <t>Total Insurance receivables</t>
  </si>
  <si>
    <t xml:space="preserve">Total other receivables </t>
  </si>
  <si>
    <t>Grand total of admissible assets -- other than assets linked to l.-t. liabil. (39+ 59+60+65+76+81+93)</t>
  </si>
  <si>
    <t>Long-term Insurance Business Amount (Line 21 less line 24)</t>
  </si>
  <si>
    <t>Mathematical Reserves Basis Calculation included in Required Solvency Margin Calculation (The higher of Lines 17 and 18)</t>
  </si>
  <si>
    <t>Capital Sum at Risk Basis Calculation - Gross (Line 21 times relevant factor: Gross of reinsurance)</t>
  </si>
  <si>
    <t>Capital Sum at Risk Basis Calculation - Net  (Line 22 times relevant factor: Gross of reinsurance)</t>
  </si>
  <si>
    <t>Capital available allocated towards general business required solvency margin</t>
  </si>
  <si>
    <t>Assets valued as per CA-4</t>
  </si>
  <si>
    <t>Total assets (General insurance assets) valued according to CA-4</t>
  </si>
  <si>
    <t>Deduct Reinsurance recoveries</t>
  </si>
  <si>
    <t>Excess (deficiency) of Capital available over the required solvency margin (11-12)</t>
  </si>
  <si>
    <t>Capital available allocated towards long term business required solvency margin</t>
  </si>
  <si>
    <t>Excess (deficiency) of Capital available over the required solvency margin (21-22)</t>
  </si>
  <si>
    <t>Required Solvency Margin</t>
  </si>
  <si>
    <t>Category limits</t>
  </si>
  <si>
    <t>Counterparty limits</t>
  </si>
  <si>
    <t>Unit trusts or mutual fund</t>
  </si>
  <si>
    <t>Loan to individual or unincorporated body fully secured</t>
  </si>
  <si>
    <t>Loan to individual or unincorporated body not fully secured</t>
  </si>
  <si>
    <t>Total other receivables (Sum 77 to 80)</t>
  </si>
  <si>
    <t>Reinsurance Assets, Receivables</t>
  </si>
  <si>
    <t>Issued by or guaranteed by gov'ts rated investment grade or public authority (CA-4.2.8)</t>
  </si>
  <si>
    <t xml:space="preserve">Equity shares </t>
  </si>
  <si>
    <t>Listed CA-4.2.13 and 14</t>
  </si>
  <si>
    <t>Unlisted CA-4.2.15 and 16</t>
  </si>
  <si>
    <t>Analysis of admissible assets-- Valuation and Category Limits</t>
  </si>
  <si>
    <t>Real estate assets CA-4.2.5 and 4.2.6</t>
  </si>
  <si>
    <t>Listed CA-4.2.11</t>
  </si>
  <si>
    <t>Unlisted CA-4.2.12</t>
  </si>
  <si>
    <t>Other CA-4.2.10</t>
  </si>
  <si>
    <t>Analysis of admissible assets -- Valuation and Category Limits</t>
  </si>
  <si>
    <t xml:space="preserve">Analysis of admissible assets -- Valuation and Category Limits </t>
  </si>
  <si>
    <t>Deposits with approved financial institutions CA-4.2.24</t>
  </si>
  <si>
    <t>Receivables arising out of direct insurance operations CA-4.2.25</t>
  </si>
  <si>
    <t>Reinsurer's share of technical provisions (Gross share of recoveries from reinsurers) CA-4.2.25</t>
  </si>
  <si>
    <t>Salvage and subrogation recoveries CA-4.2.25</t>
  </si>
  <si>
    <t>Receivables arising out of reinsurance operations CA-4.2.25</t>
  </si>
  <si>
    <t>Cash at bank and in hand</t>
  </si>
  <si>
    <t>Cash in hand CA-4.2.27</t>
  </si>
  <si>
    <t>Deferred acquisition costs CA-4.2.26</t>
  </si>
  <si>
    <t>Tangible assets - Motor vehicles, computers, furniture, other plant and equipment CA-4.2.28</t>
  </si>
  <si>
    <t>Req'd to purchase CA-4.2.17</t>
  </si>
  <si>
    <t>Not req'd to purchase CA-4.2.18</t>
  </si>
  <si>
    <t>Loans secured by policies of insurance issued by the insurer CA-4.2.20</t>
  </si>
  <si>
    <t>Capital Sum at Risk Basis Calculation included in Required Solvency Margin Calculation (The higher of Lines 23 and 24)</t>
  </si>
  <si>
    <t>Required minimum margin (greater of lines 39 and 41)</t>
  </si>
  <si>
    <t>Relevant factor (Instruction 4)</t>
  </si>
  <si>
    <t>Relevant factor (Instruction 5)</t>
  </si>
  <si>
    <t>15%*</t>
  </si>
  <si>
    <t>* 12% to be applied for Captive Insurers</t>
  </si>
  <si>
    <t>Tangible assets - Motor vehicles, computers, furniture, other plant and equipment</t>
  </si>
  <si>
    <t>Required margin of solvency</t>
  </si>
  <si>
    <t>Required margin of solvency for general business</t>
  </si>
  <si>
    <t>Investments in Subsidiaries and Associates (CA-4.2.1)</t>
  </si>
  <si>
    <t>Dividends (paid and declared)</t>
  </si>
  <si>
    <t>Quantifiable contingent liabilities in respect of general business as shown in a supplementary note</t>
  </si>
  <si>
    <t>Quantifiable contingent liabilities in respect of long term business as shown in a supplementary note</t>
  </si>
  <si>
    <t>Capital available allocated towards general business Required Solvency Margin</t>
  </si>
  <si>
    <t>Capital available allocated towards long term business Required Solvency Margin</t>
  </si>
  <si>
    <t>4</t>
  </si>
  <si>
    <t>Investment fair value reserve (IAS 39) discounted to 45%</t>
  </si>
  <si>
    <t xml:space="preserve">Total </t>
  </si>
  <si>
    <t>Adjustments (Deductions) as per CA-4 Admissibility Rules</t>
  </si>
  <si>
    <t>Adjustments (Deductions) as per CA-4 Valuation Rules</t>
  </si>
  <si>
    <t>Associates - Insurance</t>
  </si>
  <si>
    <t>Associates - Non-insurance</t>
  </si>
  <si>
    <t>Debt securities issued by, and loans to, associates</t>
  </si>
  <si>
    <t>Total investments in subsidiaries and associates ( Lines 21 to 31)</t>
  </si>
  <si>
    <t>Total other assets (82+85+89+90)</t>
  </si>
  <si>
    <t>Total Investments (Sum 40 to 58)</t>
  </si>
  <si>
    <t>General Insurance Business Amount (Line 11 less line 14)</t>
  </si>
  <si>
    <t>3</t>
  </si>
  <si>
    <t>Negative fair value reserves</t>
  </si>
  <si>
    <t xml:space="preserve"> Name of Insurance Firm</t>
  </si>
  <si>
    <t>Analysis of admissible assets -- Counterparty Limits</t>
  </si>
  <si>
    <t>Counterparty</t>
  </si>
  <si>
    <t>Individual CA-4.2.33 (a)</t>
  </si>
  <si>
    <t>Unincorporated body of persons CA-4.2.33 (a)</t>
  </si>
  <si>
    <t>Government as defined under CA-4.2.33 (b)</t>
  </si>
  <si>
    <t>Approved Financial Institution</t>
  </si>
  <si>
    <t>Short term (≤ 3months)</t>
  </si>
  <si>
    <t>Long term (&gt; 3 months)</t>
  </si>
  <si>
    <t xml:space="preserve"> Financial Quarter Ended (DD/MM/YYYY)</t>
  </si>
  <si>
    <t xml:space="preserve">                    (Last Page of IFRQ (C) Form)</t>
  </si>
  <si>
    <t>Interim Statement Certification</t>
  </si>
  <si>
    <t>Current Financial Year</t>
  </si>
  <si>
    <t>Long-term Business: Required Minimum Solvency</t>
  </si>
  <si>
    <t>Analysis of Valuation and Admissibility of Assets (other than linked to long-term liabilities)</t>
  </si>
  <si>
    <t xml:space="preserve">Net Income (loss) for the interim period </t>
  </si>
  <si>
    <t xml:space="preserve">Transferred to Retained Earnings (or Head Office Account) for the interim period </t>
  </si>
  <si>
    <t>NET INCOME (LOSS) FOR THE PERIOD (49-59+60) ...............................................................................</t>
  </si>
  <si>
    <t>Current period losses</t>
  </si>
  <si>
    <t xml:space="preserve">  __ Months Ended </t>
  </si>
  <si>
    <t>Average Gross Claims Incurred in reference period (GCI) (see instructions)</t>
  </si>
  <si>
    <t>Average Net Claims Incurred in reference period (NCI) (see instructions)</t>
  </si>
  <si>
    <t xml:space="preserve">This Period </t>
  </si>
  <si>
    <t>Long-term business: Required minimum margin</t>
  </si>
  <si>
    <t>As per interim financial statements</t>
  </si>
  <si>
    <t>As at the end of this period</t>
  </si>
  <si>
    <t>As at the end of this period Column 3-4</t>
  </si>
  <si>
    <t>(other than assets linked to long-term liabilities)</t>
  </si>
  <si>
    <t>For purposes of interim financial statements</t>
  </si>
  <si>
    <t>(a)  Retail Banks</t>
  </si>
  <si>
    <t>(b)  Wholesale Banks</t>
  </si>
  <si>
    <t xml:space="preserve">(b)  Wholesale Banks </t>
  </si>
  <si>
    <t>(f)   Other sectors 3/</t>
  </si>
  <si>
    <r>
      <t>(b) Long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>term - Total (&gt;1year)</t>
    </r>
  </si>
  <si>
    <t xml:space="preserve">  __ Months Ended</t>
  </si>
  <si>
    <t xml:space="preserve">This period </t>
  </si>
  <si>
    <t>Total assets (long-term insurance assets, other than assets matching linked long-term liabilities) valued according to CA-4</t>
  </si>
  <si>
    <t xml:space="preserve">                    (Next Page is IFR 30.10)</t>
  </si>
  <si>
    <t xml:space="preserve">                    (Next Page is IFR 30.40)</t>
  </si>
  <si>
    <t xml:space="preserve">                    (Next Page is IFR 40.10)</t>
  </si>
  <si>
    <t>(Next Page is IFR 100.10)</t>
  </si>
  <si>
    <t xml:space="preserve">                    (Next Page is IFR 100.30)</t>
  </si>
  <si>
    <t>Insurance Firm Return (Takaful principles)</t>
  </si>
  <si>
    <t xml:space="preserve"> Name of Takaful Firm</t>
  </si>
  <si>
    <t>Date Last Changed</t>
  </si>
  <si>
    <t>(enter name)</t>
  </si>
  <si>
    <t>(enter period)</t>
  </si>
  <si>
    <t>Dividends paid, declared or proposed</t>
  </si>
  <si>
    <t xml:space="preserve">             October 2007</t>
  </si>
  <si>
    <t xml:space="preserve">                October 2007</t>
  </si>
  <si>
    <t xml:space="preserve">               October 2007</t>
  </si>
  <si>
    <t xml:space="preserve"> October 2007</t>
  </si>
  <si>
    <t xml:space="preserve">              October 2007</t>
  </si>
  <si>
    <t xml:space="preserve">          October 2007</t>
  </si>
  <si>
    <t>Other  (Please specify).....................................................................................................................................................</t>
  </si>
  <si>
    <t>Other (Please specify)</t>
  </si>
  <si>
    <t>Other  (Please specify).................................................................................................................................................</t>
  </si>
  <si>
    <t xml:space="preserve">Minimum fund </t>
  </si>
  <si>
    <t>10/2007</t>
  </si>
  <si>
    <t>Commissions (Net)</t>
  </si>
  <si>
    <t>Net Premiums written</t>
  </si>
  <si>
    <t>Net premiums earned</t>
  </si>
  <si>
    <t>Reinsurance Retention ratio</t>
  </si>
  <si>
    <t>Claims ratio</t>
  </si>
  <si>
    <t>Misc financial loss</t>
  </si>
  <si>
    <t>Check Sums to IFR 20.70</t>
  </si>
  <si>
    <t>Total Bahrain and non-Bahrain</t>
  </si>
  <si>
    <t>Gross Premiums (From IFR 100.30)</t>
  </si>
  <si>
    <r>
      <t>Net Premiums Written  (From IFR 100.30)</t>
    </r>
    <r>
      <rPr>
        <sz val="11"/>
        <rFont val="Arial"/>
        <family val="2"/>
      </rPr>
      <t>..............................................................................................................................</t>
    </r>
  </si>
  <si>
    <r>
      <t>Net Premiums Earned  (From IFR 100.30)..........................</t>
    </r>
    <r>
      <rPr>
        <sz val="11"/>
        <rFont val="Arial"/>
        <family val="2"/>
      </rPr>
      <t>...........................................................................................</t>
    </r>
  </si>
  <si>
    <t>Net Claims and Adjustment Expenses (From IFR 100.30) 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</si>
</sst>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%"/>
    <numFmt numFmtId="185" formatCode="#,###.0;\-#,###.0;\-\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\%"/>
    <numFmt numFmtId="193" formatCode="0.0\%"/>
    <numFmt numFmtId="194" formatCode="0.0000"/>
    <numFmt numFmtId="195" formatCode="0.00\%"/>
    <numFmt numFmtId="196" formatCode="_(* #,##0_);_(* \(#,##0\);_(* &quot;-&quot;??_);_(@_)"/>
    <numFmt numFmtId="197" formatCode="0##"/>
    <numFmt numFmtId="198" formatCode="0.0"/>
    <numFmt numFmtId="199" formatCode="#,##0\ &quot;$&quot;_);\(#,##0\ &quot;$&quot;\)"/>
    <numFmt numFmtId="200" formatCode="#,##0\ &quot;$&quot;_);[Red]\(#,##0\ &quot;$&quot;\)"/>
    <numFmt numFmtId="201" formatCode="#,##0.00\ &quot;$&quot;_);\(#,##0.00\ &quot;$&quot;\)"/>
    <numFmt numFmtId="202" formatCode="#,##0.00\ &quot;$&quot;_);[Red]\(#,##0.00\ &quot;$&quot;\)"/>
    <numFmt numFmtId="203" formatCode="_ * #,##0_)\ &quot;$&quot;_ ;_ * \(#,##0\)\ &quot;$&quot;_ ;_ * &quot;-&quot;_)\ &quot;$&quot;_ ;_ @_ "/>
    <numFmt numFmtId="204" formatCode="_ * #,##0_)\ _$_ ;_ * \(#,##0\)\ _$_ ;_ * &quot;-&quot;_)\ _$_ ;_ @_ "/>
    <numFmt numFmtId="205" formatCode="_ * #,##0.00_)\ &quot;$&quot;_ ;_ * \(#,##0.00\)\ &quot;$&quot;_ ;_ * &quot;-&quot;??_)\ &quot;$&quot;_ ;_ @_ "/>
    <numFmt numFmtId="206" formatCode="_ * #,##0.00_)\ _$_ ;_ * \(#,##0.00\)\ _$_ ;_ * &quot;-&quot;??_)\ _$_ ;_ @_ "/>
    <numFmt numFmtId="207" formatCode="00000"/>
    <numFmt numFmtId="208" formatCode="0.0000000"/>
    <numFmt numFmtId="209" formatCode="0.000000"/>
    <numFmt numFmtId="210" formatCode="0.00000"/>
    <numFmt numFmtId="211" formatCode="0.000"/>
    <numFmt numFmtId="212" formatCode="0.00000000"/>
    <numFmt numFmtId="213" formatCode="&quot;د.ب.&quot;\ #,##0_-;&quot;د.ب.&quot;\ #,##0\-"/>
    <numFmt numFmtId="214" formatCode="&quot;د.ب.&quot;\ #,##0_-;[Red]&quot;د.ب.&quot;\ #,##0\-"/>
    <numFmt numFmtId="215" formatCode="&quot;د.ب.&quot;\ #,##0.00_-;&quot;د.ب.&quot;\ #,##0.00\-"/>
    <numFmt numFmtId="216" formatCode="&quot;د.ب.&quot;\ #,##0.00_-;[Red]&quot;د.ب.&quot;\ #,##0.00\-"/>
    <numFmt numFmtId="217" formatCode="_-&quot;د.ب.&quot;\ * #,##0_-;_-&quot;د.ب.&quot;\ * #,##0\-;_-&quot;د.ب.&quot;\ * &quot;-&quot;_-;_-@_-"/>
    <numFmt numFmtId="218" formatCode="_-&quot;د.ب.&quot;\ * #,##0.00_-;_-&quot;د.ب.&quot;\ * #,##0.00\-;_-&quot;د.ب.&quot;\ 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#,##0\ &quot;€&quot;"/>
    <numFmt numFmtId="224" formatCode="#,##0.0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23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tted"/>
      <bottom style="dotted"/>
    </border>
    <border>
      <left>
        <color indexed="63"/>
      </left>
      <right style="thin"/>
      <top style="double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0" fontId="5" fillId="0" borderId="1" applyBorder="0">
      <alignment horizontal="left" vertical="center" wrapText="1"/>
      <protection/>
    </xf>
    <xf numFmtId="0" fontId="5" fillId="0" borderId="0">
      <alignment horizontal="center" vertical="top" wrapText="1"/>
      <protection/>
    </xf>
    <xf numFmtId="0" fontId="5" fillId="0" borderId="0">
      <alignment horizontal="left" vertical="center"/>
      <protection/>
    </xf>
    <xf numFmtId="0" fontId="2" fillId="0" borderId="0">
      <alignment vertical="center" wrapText="1"/>
      <protection/>
    </xf>
    <xf numFmtId="0" fontId="2" fillId="0" borderId="0">
      <alignment horizontal="left" vertical="center"/>
      <protection/>
    </xf>
    <xf numFmtId="0" fontId="9" fillId="0" borderId="0" applyNumberFormat="0" applyFill="0" applyBorder="0" applyAlignment="0" applyProtection="0"/>
    <xf numFmtId="0" fontId="2" fillId="0" borderId="0">
      <alignment vertical="top"/>
      <protection/>
    </xf>
    <xf numFmtId="0" fontId="1" fillId="0" borderId="2">
      <alignment horizontal="left" vertical="center" wrapText="1"/>
      <protection/>
    </xf>
    <xf numFmtId="0" fontId="1" fillId="0" borderId="2">
      <alignment horizontal="left" vertical="center"/>
      <protection/>
    </xf>
    <xf numFmtId="0" fontId="3" fillId="0" borderId="0">
      <alignment horizontal="center" vertical="top" wrapText="1"/>
      <protection/>
    </xf>
    <xf numFmtId="0" fontId="4" fillId="0" borderId="0">
      <alignment textRotation="90"/>
      <protection/>
    </xf>
    <xf numFmtId="0" fontId="8" fillId="0" borderId="0" applyNumberFormat="0" applyFill="0" applyBorder="0" applyAlignment="0" applyProtection="0"/>
    <xf numFmtId="0" fontId="5" fillId="0" borderId="3">
      <alignment horizontal="center"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0" fillId="0" borderId="4">
      <alignment horizontal="left" vertical="top" wrapText="1"/>
      <protection/>
    </xf>
    <xf numFmtId="0" fontId="10" fillId="0" borderId="4">
      <alignment horizontal="centerContinuous" vertical="top" wrapText="1"/>
      <protection/>
    </xf>
    <xf numFmtId="0" fontId="2" fillId="0" borderId="0">
      <alignment vertical="top"/>
      <protection/>
    </xf>
  </cellStyleXfs>
  <cellXfs count="10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30" applyFont="1" applyBorder="1">
      <alignment textRotation="90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3" xfId="19" applyFont="1" applyBorder="1">
      <alignment horizontal="left" vertical="center" wrapText="1"/>
      <protection/>
    </xf>
    <xf numFmtId="0" fontId="0" fillId="0" borderId="8" xfId="0" applyFont="1" applyBorder="1" applyAlignment="1">
      <alignment/>
    </xf>
    <xf numFmtId="0" fontId="5" fillId="0" borderId="3" xfId="32" applyFont="1" applyBorder="1">
      <alignment horizontal="center" vertical="center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" xfId="32" applyFont="1" applyBorder="1" applyAlignment="1">
      <alignment horizontal="centerContinuous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4" xfId="19" applyFont="1" applyBorder="1">
      <alignment horizontal="left" vertical="center" wrapText="1"/>
      <protection/>
    </xf>
    <xf numFmtId="0" fontId="5" fillId="0" borderId="13" xfId="19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5" fillId="0" borderId="1" xfId="22" applyFont="1" applyBorder="1">
      <alignment horizontal="left" vertical="center"/>
      <protection/>
    </xf>
    <xf numFmtId="0" fontId="5" fillId="0" borderId="4" xfId="22" applyFont="1" applyBorder="1" applyAlignment="1">
      <alignment horizontal="left" wrapText="1"/>
      <protection/>
    </xf>
    <xf numFmtId="0" fontId="5" fillId="0" borderId="13" xfId="22" applyFont="1" applyBorder="1" applyAlignment="1">
      <alignment horizontal="left" vertical="top"/>
      <protection/>
    </xf>
    <xf numFmtId="0" fontId="5" fillId="0" borderId="4" xfId="19" applyFont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5" fillId="0" borderId="15" xfId="19" applyFont="1" applyBorder="1">
      <alignment horizontal="left" vertical="center" wrapText="1"/>
      <protection/>
    </xf>
    <xf numFmtId="0" fontId="5" fillId="0" borderId="1" xfId="19" applyFont="1" applyBorder="1" applyAlignment="1">
      <alignment horizontal="left" vertical="center" wrapText="1"/>
      <protection/>
    </xf>
    <xf numFmtId="0" fontId="5" fillId="0" borderId="13" xfId="19" applyFont="1" applyBorder="1">
      <alignment horizontal="left" vertical="center" wrapText="1"/>
      <protection/>
    </xf>
    <xf numFmtId="0" fontId="5" fillId="0" borderId="1" xfId="19" applyFont="1" applyBorder="1">
      <alignment horizontal="left" vertical="center" wrapText="1"/>
      <protection/>
    </xf>
    <xf numFmtId="0" fontId="6" fillId="0" borderId="0" xfId="0" applyFont="1" applyBorder="1" applyAlignment="1">
      <alignment/>
    </xf>
    <xf numFmtId="0" fontId="3" fillId="0" borderId="15" xfId="29" applyFont="1" applyBorder="1">
      <alignment horizontal="center" vertical="top" wrapText="1"/>
      <protection/>
    </xf>
    <xf numFmtId="0" fontId="0" fillId="0" borderId="16" xfId="0" applyFont="1" applyBorder="1" applyAlignment="1">
      <alignment/>
    </xf>
    <xf numFmtId="0" fontId="5" fillId="0" borderId="15" xfId="19" applyFont="1" applyBorder="1" applyAlignment="1">
      <alignment horizontal="left" vertical="top" wrapText="1"/>
      <protection/>
    </xf>
    <xf numFmtId="0" fontId="2" fillId="0" borderId="0" xfId="26" applyFont="1">
      <alignment vertical="top"/>
      <protection/>
    </xf>
    <xf numFmtId="0" fontId="5" fillId="0" borderId="8" xfId="22" applyFont="1" applyBorder="1">
      <alignment horizontal="left" vertical="center"/>
      <protection/>
    </xf>
    <xf numFmtId="0" fontId="5" fillId="0" borderId="17" xfId="19" applyFont="1" applyBorder="1">
      <alignment horizontal="left" vertical="center" wrapText="1"/>
      <protection/>
    </xf>
    <xf numFmtId="0" fontId="1" fillId="0" borderId="18" xfId="37" applyFont="1" applyBorder="1">
      <alignment horizontal="center" vertical="center"/>
      <protection/>
    </xf>
    <xf numFmtId="0" fontId="5" fillId="0" borderId="16" xfId="0" applyFont="1" applyBorder="1" applyAlignment="1">
      <alignment/>
    </xf>
    <xf numFmtId="0" fontId="5" fillId="0" borderId="0" xfId="19" applyFont="1" applyBorder="1">
      <alignment horizontal="left" vertical="center" wrapText="1"/>
      <protection/>
    </xf>
    <xf numFmtId="0" fontId="5" fillId="0" borderId="4" xfId="22" applyFont="1" applyBorder="1" applyAlignment="1">
      <alignment horizontal="left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13" xfId="29" applyFont="1" applyBorder="1">
      <alignment horizontal="center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9" xfId="29" applyFont="1" applyBorder="1">
      <alignment horizontal="center" vertical="top" wrapTex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18" xfId="32" applyFont="1" applyBorder="1">
      <alignment horizontal="center" vertical="center"/>
      <protection/>
    </xf>
    <xf numFmtId="0" fontId="4" fillId="0" borderId="4" xfId="30" applyFont="1" applyBorder="1">
      <alignment textRotation="90"/>
      <protection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6" xfId="30" applyFont="1" applyBorder="1">
      <alignment textRotation="90"/>
      <protection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30" applyFont="1" applyBorder="1">
      <alignment textRotation="90"/>
      <protection/>
    </xf>
    <xf numFmtId="0" fontId="0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18" xfId="19" applyFont="1" applyBorder="1">
      <alignment horizontal="left" vertical="center" wrapText="1"/>
      <protection/>
    </xf>
    <xf numFmtId="0" fontId="4" fillId="0" borderId="0" xfId="30" applyFont="1" applyBorder="1">
      <alignment textRotation="90"/>
      <protection/>
    </xf>
    <xf numFmtId="0" fontId="5" fillId="0" borderId="28" xfId="32" applyFont="1" applyBorder="1" applyAlignment="1">
      <alignment horizontal="centerContinuous" wrapText="1"/>
      <protection/>
    </xf>
    <xf numFmtId="0" fontId="0" fillId="0" borderId="27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5" fillId="0" borderId="30" xfId="32" applyFont="1" applyBorder="1" applyAlignment="1">
      <alignment horizontal="centerContinuous" wrapText="1"/>
      <protection/>
    </xf>
    <xf numFmtId="0" fontId="0" fillId="0" borderId="31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/>
    </xf>
    <xf numFmtId="0" fontId="3" fillId="0" borderId="6" xfId="29" applyFont="1" applyBorder="1">
      <alignment horizontal="center" vertical="top" wrapText="1"/>
      <protection/>
    </xf>
    <xf numFmtId="0" fontId="2" fillId="0" borderId="34" xfId="23" applyFont="1" applyBorder="1">
      <alignment vertical="center" wrapText="1"/>
      <protection/>
    </xf>
    <xf numFmtId="0" fontId="0" fillId="0" borderId="35" xfId="0" applyFont="1" applyBorder="1" applyAlignment="1">
      <alignment/>
    </xf>
    <xf numFmtId="0" fontId="5" fillId="0" borderId="36" xfId="19" applyFont="1" applyBorder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34" xfId="19" applyFont="1" applyBorder="1">
      <alignment horizontal="left" vertical="center" wrapText="1"/>
      <protection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centerContinuous"/>
    </xf>
    <xf numFmtId="0" fontId="5" fillId="0" borderId="39" xfId="19" applyFont="1" applyBorder="1">
      <alignment horizontal="left" vertical="center" wrapText="1"/>
      <protection/>
    </xf>
    <xf numFmtId="0" fontId="5" fillId="0" borderId="40" xfId="32" applyFont="1" applyBorder="1" applyAlignment="1">
      <alignment horizontal="centerContinuous" wrapText="1"/>
      <protection/>
    </xf>
    <xf numFmtId="0" fontId="0" fillId="0" borderId="25" xfId="0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43" xfId="22" applyFont="1" applyBorder="1" applyAlignment="1">
      <alignment horizontal="justify" vertical="top" wrapText="1"/>
      <protection/>
    </xf>
    <xf numFmtId="0" fontId="5" fillId="0" borderId="44" xfId="22" applyFont="1" applyBorder="1">
      <alignment horizontal="left" vertical="center"/>
      <protection/>
    </xf>
    <xf numFmtId="0" fontId="5" fillId="0" borderId="44" xfId="19" applyFont="1" applyBorder="1" applyAlignment="1">
      <alignment horizontal="left" wrapText="1"/>
      <protection/>
    </xf>
    <xf numFmtId="0" fontId="5" fillId="0" borderId="44" xfId="0" applyFont="1" applyBorder="1" applyAlignment="1">
      <alignment vertical="top" wrapText="1"/>
    </xf>
    <xf numFmtId="0" fontId="1" fillId="0" borderId="33" xfId="28" applyFont="1" applyBorder="1" applyAlignment="1">
      <alignment horizontal="left"/>
      <protection/>
    </xf>
    <xf numFmtId="0" fontId="1" fillId="0" borderId="34" xfId="28" applyFont="1" applyBorder="1">
      <alignment horizontal="left" vertical="center"/>
      <protection/>
    </xf>
    <xf numFmtId="0" fontId="1" fillId="0" borderId="24" xfId="28" applyFont="1" applyBorder="1">
      <alignment horizontal="left" vertical="center"/>
      <protection/>
    </xf>
    <xf numFmtId="0" fontId="5" fillId="0" borderId="44" xfId="19" applyFont="1" applyBorder="1">
      <alignment horizontal="left" vertical="center" wrapText="1"/>
      <protection/>
    </xf>
    <xf numFmtId="0" fontId="5" fillId="0" borderId="45" xfId="22" applyFont="1" applyBorder="1">
      <alignment horizontal="left" vertical="center"/>
      <protection/>
    </xf>
    <xf numFmtId="0" fontId="6" fillId="0" borderId="21" xfId="0" applyFont="1" applyBorder="1" applyAlignment="1">
      <alignment/>
    </xf>
    <xf numFmtId="0" fontId="5" fillId="0" borderId="46" xfId="22" applyFont="1" applyBorder="1">
      <alignment horizontal="left" vertical="center"/>
      <protection/>
    </xf>
    <xf numFmtId="0" fontId="5" fillId="0" borderId="45" xfId="24" applyFont="1" applyBorder="1">
      <alignment horizontal="left" vertical="center"/>
      <protection/>
    </xf>
    <xf numFmtId="0" fontId="5" fillId="0" borderId="44" xfId="22" applyFont="1" applyBorder="1" applyAlignment="1">
      <alignment horizontal="left"/>
      <protection/>
    </xf>
    <xf numFmtId="0" fontId="5" fillId="0" borderId="44" xfId="22" applyFont="1" applyBorder="1" applyAlignment="1">
      <alignment horizontal="left" vertical="top" wrapText="1"/>
      <protection/>
    </xf>
    <xf numFmtId="0" fontId="0" fillId="0" borderId="47" xfId="0" applyFont="1" applyBorder="1" applyAlignment="1">
      <alignment/>
    </xf>
    <xf numFmtId="0" fontId="5" fillId="0" borderId="45" xfId="19" applyFont="1" applyBorder="1" applyAlignment="1">
      <alignment horizontal="left" vertical="center"/>
      <protection/>
    </xf>
    <xf numFmtId="0" fontId="0" fillId="0" borderId="44" xfId="0" applyFont="1" applyBorder="1" applyAlignment="1">
      <alignment/>
    </xf>
    <xf numFmtId="0" fontId="5" fillId="0" borderId="48" xfId="19" applyFont="1" applyBorder="1">
      <alignment horizontal="left" vertical="center" wrapText="1"/>
      <protection/>
    </xf>
    <xf numFmtId="0" fontId="0" fillId="0" borderId="21" xfId="0" applyFont="1" applyBorder="1" applyAlignment="1">
      <alignment/>
    </xf>
    <xf numFmtId="0" fontId="3" fillId="0" borderId="22" xfId="29" applyFont="1" applyBorder="1" applyAlignment="1">
      <alignment horizontal="centerContinuous" vertical="top" wrapText="1"/>
      <protection/>
    </xf>
    <xf numFmtId="0" fontId="5" fillId="0" borderId="0" xfId="22" applyFont="1" applyBorder="1">
      <alignment horizontal="left" vertical="center"/>
      <protection/>
    </xf>
    <xf numFmtId="0" fontId="5" fillId="0" borderId="17" xfId="22" applyFont="1" applyBorder="1">
      <alignment horizontal="left" vertical="center"/>
      <protection/>
    </xf>
    <xf numFmtId="0" fontId="3" fillId="0" borderId="34" xfId="29" applyFont="1" applyBorder="1" applyAlignment="1">
      <alignment horizontal="centerContinuous" vertical="top" wrapText="1"/>
      <protection/>
    </xf>
    <xf numFmtId="0" fontId="5" fillId="0" borderId="49" xfId="21" applyFont="1" applyBorder="1">
      <alignment horizontal="center" vertical="top" wrapText="1"/>
      <protection/>
    </xf>
    <xf numFmtId="0" fontId="5" fillId="0" borderId="34" xfId="20" applyFont="1" applyBorder="1" applyAlignment="1">
      <alignment horizontal="centerContinuous" vertical="top" wrapText="1"/>
      <protection/>
    </xf>
    <xf numFmtId="0" fontId="3" fillId="2" borderId="34" xfId="29" applyFont="1" applyFill="1" applyBorder="1" applyAlignment="1">
      <alignment horizontal="centerContinuous" vertical="top" wrapText="1"/>
      <protection/>
    </xf>
    <xf numFmtId="0" fontId="5" fillId="0" borderId="45" xfId="19" applyFont="1" applyBorder="1" applyAlignment="1">
      <alignment horizontal="left" vertical="center" wrapText="1"/>
      <protection/>
    </xf>
    <xf numFmtId="0" fontId="5" fillId="0" borderId="8" xfId="19" applyFont="1" applyBorder="1">
      <alignment horizontal="left" vertical="center" wrapText="1"/>
      <protection/>
    </xf>
    <xf numFmtId="0" fontId="11" fillId="0" borderId="50" xfId="22" applyFont="1" applyBorder="1">
      <alignment horizontal="left" vertical="center"/>
      <protection/>
    </xf>
    <xf numFmtId="0" fontId="11" fillId="0" borderId="44" xfId="22" applyFont="1" applyBorder="1" applyAlignment="1">
      <alignment horizontal="left" vertical="top"/>
      <protection/>
    </xf>
    <xf numFmtId="0" fontId="2" fillId="0" borderId="34" xfId="22" applyFont="1" applyFill="1" applyBorder="1">
      <alignment horizontal="left" vertical="center"/>
      <protection/>
    </xf>
    <xf numFmtId="0" fontId="0" fillId="0" borderId="20" xfId="0" applyFont="1" applyBorder="1" applyAlignment="1">
      <alignment/>
    </xf>
    <xf numFmtId="0" fontId="5" fillId="0" borderId="45" xfId="22" applyFont="1" applyBorder="1" applyAlignment="1">
      <alignment horizontal="left" vertical="top"/>
      <protection/>
    </xf>
    <xf numFmtId="0" fontId="11" fillId="0" borderId="45" xfId="22" applyFont="1" applyFill="1" applyBorder="1" applyAlignment="1">
      <alignment horizontal="left" vertical="top"/>
      <protection/>
    </xf>
    <xf numFmtId="0" fontId="5" fillId="0" borderId="45" xfId="22" applyFont="1" applyFill="1" applyBorder="1" applyAlignment="1">
      <alignment horizontal="left" vertical="top"/>
      <protection/>
    </xf>
    <xf numFmtId="0" fontId="11" fillId="0" borderId="4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5" xfId="0" applyFont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2" fillId="0" borderId="33" xfId="0" applyFont="1" applyBorder="1" applyAlignment="1">
      <alignment/>
    </xf>
    <xf numFmtId="0" fontId="3" fillId="0" borderId="15" xfId="29" applyFont="1" applyBorder="1" applyAlignment="1">
      <alignment horizontal="center" wrapText="1"/>
      <protection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5" fillId="0" borderId="9" xfId="0" applyFont="1" applyBorder="1" applyAlignment="1">
      <alignment/>
    </xf>
    <xf numFmtId="0" fontId="11" fillId="2" borderId="34" xfId="0" applyFont="1" applyFill="1" applyBorder="1" applyAlignment="1">
      <alignment/>
    </xf>
    <xf numFmtId="0" fontId="11" fillId="2" borderId="45" xfId="22" applyFont="1" applyFill="1" applyBorder="1">
      <alignment horizontal="left" vertical="center"/>
      <protection/>
    </xf>
    <xf numFmtId="0" fontId="11" fillId="0" borderId="36" xfId="0" applyFont="1" applyBorder="1" applyAlignment="1">
      <alignment/>
    </xf>
    <xf numFmtId="0" fontId="11" fillId="2" borderId="4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" fillId="0" borderId="19" xfId="37" applyFont="1" applyBorder="1" applyAlignment="1">
      <alignment horizontal="center" vertical="center"/>
      <protection/>
    </xf>
    <xf numFmtId="0" fontId="5" fillId="0" borderId="9" xfId="19" applyFont="1" applyBorder="1" applyAlignment="1">
      <alignment horizontal="left" vertical="top" wrapText="1"/>
      <protection/>
    </xf>
    <xf numFmtId="0" fontId="5" fillId="0" borderId="9" xfId="22" applyFont="1" applyBorder="1">
      <alignment horizontal="left" vertical="center"/>
      <protection/>
    </xf>
    <xf numFmtId="0" fontId="1" fillId="0" borderId="43" xfId="28" applyFont="1" applyBorder="1">
      <alignment horizontal="left" vertical="center"/>
      <protection/>
    </xf>
    <xf numFmtId="0" fontId="5" fillId="0" borderId="5" xfId="19" applyFont="1" applyBorder="1" applyAlignment="1">
      <alignment horizontal="left" vertical="center"/>
      <protection/>
    </xf>
    <xf numFmtId="0" fontId="3" fillId="0" borderId="53" xfId="29" applyFont="1" applyBorder="1">
      <alignment horizontal="center" vertical="top" wrapText="1"/>
      <protection/>
    </xf>
    <xf numFmtId="0" fontId="5" fillId="0" borderId="17" xfId="32" applyFont="1" applyBorder="1">
      <alignment horizontal="center" vertical="center"/>
      <protection/>
    </xf>
    <xf numFmtId="0" fontId="3" fillId="0" borderId="51" xfId="29" applyFont="1" applyBorder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12" fillId="0" borderId="0" xfId="35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13" fillId="0" borderId="5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0" fillId="0" borderId="5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12" fillId="0" borderId="16" xfId="34" applyFont="1" applyBorder="1" applyAlignment="1">
      <alignment wrapText="1"/>
      <protection/>
    </xf>
    <xf numFmtId="0" fontId="12" fillId="0" borderId="16" xfId="34" applyFont="1" applyBorder="1" applyAlignment="1">
      <alignment horizontal="center" vertical="top" wrapText="1"/>
      <protection/>
    </xf>
    <xf numFmtId="0" fontId="12" fillId="0" borderId="56" xfId="34" applyFont="1" applyBorder="1" applyAlignment="1">
      <alignment horizontal="center" vertical="top" wrapText="1"/>
      <protection/>
    </xf>
    <xf numFmtId="0" fontId="12" fillId="0" borderId="9" xfId="34" applyFont="1" applyBorder="1" applyAlignment="1">
      <alignment wrapText="1"/>
      <protection/>
    </xf>
    <xf numFmtId="0" fontId="12" fillId="0" borderId="9" xfId="34" applyFont="1" applyBorder="1" applyAlignment="1">
      <alignment horizontal="center" vertical="top" wrapText="1"/>
      <protection/>
    </xf>
    <xf numFmtId="0" fontId="12" fillId="0" borderId="10" xfId="34" applyFont="1" applyBorder="1" applyAlignment="1">
      <alignment horizontal="center" vertical="top" wrapText="1"/>
      <protection/>
    </xf>
    <xf numFmtId="0" fontId="2" fillId="0" borderId="0" xfId="34" applyFont="1">
      <alignment/>
      <protection/>
    </xf>
    <xf numFmtId="0" fontId="0" fillId="0" borderId="57" xfId="0" applyFont="1" applyBorder="1" applyAlignment="1">
      <alignment/>
    </xf>
    <xf numFmtId="0" fontId="11" fillId="0" borderId="0" xfId="22" applyFont="1" applyBorder="1" applyAlignment="1">
      <alignment vertical="center"/>
      <protection/>
    </xf>
    <xf numFmtId="0" fontId="4" fillId="0" borderId="4" xfId="30" applyFont="1" applyBorder="1" applyAlignment="1">
      <alignment horizontal="center" vertical="center" textRotation="90"/>
      <protection/>
    </xf>
    <xf numFmtId="0" fontId="12" fillId="0" borderId="58" xfId="29" applyFont="1" applyBorder="1">
      <alignment horizontal="center" vertical="top" wrapText="1"/>
      <protection/>
    </xf>
    <xf numFmtId="0" fontId="13" fillId="0" borderId="24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5" xfId="0" applyFont="1" applyBorder="1" applyAlignment="1">
      <alignment/>
    </xf>
    <xf numFmtId="0" fontId="10" fillId="0" borderId="0" xfId="42" applyFont="1" applyBorder="1" applyAlignment="1">
      <alignment horizontal="center" vertical="center" wrapText="1"/>
      <protection/>
    </xf>
    <xf numFmtId="0" fontId="7" fillId="0" borderId="21" xfId="37" applyFont="1" applyBorder="1">
      <alignment horizontal="center" vertical="center"/>
      <protection/>
    </xf>
    <xf numFmtId="0" fontId="7" fillId="0" borderId="0" xfId="37" applyFont="1" applyBorder="1">
      <alignment horizontal="center" vertical="center"/>
      <protection/>
    </xf>
    <xf numFmtId="0" fontId="3" fillId="0" borderId="49" xfId="29" applyFont="1" applyBorder="1">
      <alignment horizontal="center" vertical="top" wrapText="1"/>
      <protection/>
    </xf>
    <xf numFmtId="0" fontId="3" fillId="0" borderId="11" xfId="29" applyFont="1" applyBorder="1">
      <alignment horizontal="center" vertical="top" wrapText="1"/>
      <protection/>
    </xf>
    <xf numFmtId="0" fontId="0" fillId="0" borderId="59" xfId="0" applyFont="1" applyBorder="1" applyAlignment="1">
      <alignment/>
    </xf>
    <xf numFmtId="0" fontId="5" fillId="0" borderId="24" xfId="22" applyFont="1" applyBorder="1">
      <alignment horizontal="left" vertical="center"/>
      <protection/>
    </xf>
    <xf numFmtId="0" fontId="5" fillId="0" borderId="10" xfId="32" applyFont="1" applyBorder="1">
      <alignment horizontal="center" vertical="center"/>
      <protection/>
    </xf>
    <xf numFmtId="0" fontId="5" fillId="0" borderId="24" xfId="22" applyFont="1" applyBorder="1" applyAlignment="1">
      <alignment horizontal="left" vertical="top"/>
      <protection/>
    </xf>
    <xf numFmtId="0" fontId="11" fillId="0" borderId="33" xfId="0" applyFont="1" applyBorder="1" applyAlignment="1">
      <alignment/>
    </xf>
    <xf numFmtId="0" fontId="5" fillId="0" borderId="13" xfId="32" applyFont="1" applyBorder="1">
      <alignment horizontal="center" vertical="center"/>
      <protection/>
    </xf>
    <xf numFmtId="0" fontId="3" fillId="0" borderId="6" xfId="29" applyFont="1" applyBorder="1" applyAlignment="1">
      <alignment horizontal="center" vertical="top" wrapText="1"/>
      <protection/>
    </xf>
    <xf numFmtId="0" fontId="1" fillId="0" borderId="0" xfId="37" applyFont="1">
      <alignment horizontal="center" vertical="center"/>
      <protection/>
    </xf>
    <xf numFmtId="0" fontId="1" fillId="0" borderId="42" xfId="37" applyFont="1" applyBorder="1">
      <alignment horizontal="center" vertical="center"/>
      <protection/>
    </xf>
    <xf numFmtId="0" fontId="3" fillId="0" borderId="60" xfId="29" applyFont="1" applyBorder="1" applyAlignment="1">
      <alignment horizontal="centerContinuous" vertical="top" wrapText="1"/>
      <protection/>
    </xf>
    <xf numFmtId="0" fontId="3" fillId="0" borderId="23" xfId="29" applyFont="1" applyBorder="1" applyAlignment="1">
      <alignment horizontal="centerContinuous" vertical="top" wrapText="1"/>
      <protection/>
    </xf>
    <xf numFmtId="0" fontId="3" fillId="0" borderId="61" xfId="29" applyFont="1" applyBorder="1" applyAlignment="1">
      <alignment horizontal="centerContinuous" vertical="top" wrapText="1"/>
      <protection/>
    </xf>
    <xf numFmtId="0" fontId="1" fillId="0" borderId="14" xfId="37" applyFont="1" applyBorder="1">
      <alignment horizontal="center" vertical="center"/>
      <protection/>
    </xf>
    <xf numFmtId="0" fontId="4" fillId="0" borderId="62" xfId="30" applyFont="1" applyBorder="1">
      <alignment textRotation="90"/>
      <protection/>
    </xf>
    <xf numFmtId="0" fontId="1" fillId="0" borderId="63" xfId="37" applyFont="1" applyBorder="1">
      <alignment horizontal="center" vertical="center"/>
      <protection/>
    </xf>
    <xf numFmtId="0" fontId="3" fillId="0" borderId="6" xfId="29" applyFont="1" applyBorder="1" applyAlignment="1">
      <alignment horizontal="center" wrapText="1"/>
      <protection/>
    </xf>
    <xf numFmtId="0" fontId="3" fillId="0" borderId="23" xfId="29" applyFont="1" applyBorder="1" applyAlignment="1">
      <alignment horizontal="center" wrapText="1"/>
      <protection/>
    </xf>
    <xf numFmtId="0" fontId="4" fillId="0" borderId="61" xfId="30" applyFont="1" applyBorder="1">
      <alignment textRotation="90"/>
      <protection/>
    </xf>
    <xf numFmtId="0" fontId="1" fillId="0" borderId="46" xfId="37" applyFont="1" applyBorder="1">
      <alignment horizontal="center" vertical="center"/>
      <protection/>
    </xf>
    <xf numFmtId="0" fontId="3" fillId="0" borderId="13" xfId="29" applyFont="1" applyBorder="1" applyAlignment="1">
      <alignment horizontal="center" wrapText="1"/>
      <protection/>
    </xf>
    <xf numFmtId="0" fontId="4" fillId="0" borderId="37" xfId="30" applyFont="1" applyBorder="1">
      <alignment textRotation="90"/>
      <protection/>
    </xf>
    <xf numFmtId="0" fontId="4" fillId="0" borderId="8" xfId="30" applyFont="1" applyBorder="1">
      <alignment textRotation="90"/>
      <protection/>
    </xf>
    <xf numFmtId="0" fontId="1" fillId="0" borderId="64" xfId="37" applyFont="1" applyBorder="1">
      <alignment horizontal="center" vertical="center"/>
      <protection/>
    </xf>
    <xf numFmtId="0" fontId="3" fillId="0" borderId="58" xfId="29" applyFont="1" applyBorder="1" applyAlignment="1">
      <alignment horizontal="center" wrapText="1"/>
      <protection/>
    </xf>
    <xf numFmtId="0" fontId="1" fillId="0" borderId="0" xfId="37" applyFont="1" applyBorder="1">
      <alignment horizontal="center" vertical="center"/>
      <protection/>
    </xf>
    <xf numFmtId="0" fontId="3" fillId="0" borderId="0" xfId="29" applyFont="1" applyBorder="1" applyAlignment="1">
      <alignment horizontal="center" wrapText="1"/>
      <protection/>
    </xf>
    <xf numFmtId="0" fontId="4" fillId="0" borderId="35" xfId="30" applyFont="1" applyBorder="1">
      <alignment textRotation="90"/>
      <protection/>
    </xf>
    <xf numFmtId="0" fontId="4" fillId="0" borderId="38" xfId="30" applyFont="1" applyBorder="1">
      <alignment textRotation="90"/>
      <protection/>
    </xf>
    <xf numFmtId="0" fontId="4" fillId="0" borderId="32" xfId="30" applyFont="1" applyBorder="1">
      <alignment textRotation="90"/>
      <protection/>
    </xf>
    <xf numFmtId="0" fontId="4" fillId="0" borderId="21" xfId="30" applyFont="1" applyBorder="1">
      <alignment textRotation="90"/>
      <protection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2" fillId="0" borderId="4" xfId="29" applyFont="1" applyBorder="1" applyAlignment="1">
      <alignment horizontal="center" vertical="top" wrapText="1"/>
      <protection/>
    </xf>
    <xf numFmtId="0" fontId="12" fillId="0" borderId="18" xfId="0" applyFont="1" applyBorder="1" applyAlignment="1">
      <alignment horizontal="center"/>
    </xf>
    <xf numFmtId="0" fontId="12" fillId="0" borderId="3" xfId="29" applyFont="1" applyBorder="1">
      <alignment horizontal="center" vertical="top" wrapText="1"/>
      <protection/>
    </xf>
    <xf numFmtId="0" fontId="12" fillId="0" borderId="13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24" xfId="0" applyFont="1" applyBorder="1" applyAlignment="1">
      <alignment/>
    </xf>
    <xf numFmtId="0" fontId="12" fillId="3" borderId="16" xfId="29" applyFont="1" applyFill="1" applyBorder="1">
      <alignment horizontal="center" vertical="top" wrapText="1"/>
      <protection/>
    </xf>
    <xf numFmtId="0" fontId="12" fillId="3" borderId="9" xfId="29" applyFont="1" applyFill="1" applyBorder="1">
      <alignment horizontal="center" vertical="top" wrapText="1"/>
      <protection/>
    </xf>
    <xf numFmtId="0" fontId="13" fillId="0" borderId="0" xfId="22" applyFont="1" applyBorder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Continuous" vertical="top"/>
      <protection/>
    </xf>
    <xf numFmtId="0" fontId="12" fillId="0" borderId="19" xfId="29" applyFont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63" xfId="0" applyFont="1" applyBorder="1" applyAlignment="1">
      <alignment vertical="center"/>
    </xf>
    <xf numFmtId="0" fontId="12" fillId="0" borderId="4" xfId="0" applyFont="1" applyBorder="1" applyAlignment="1">
      <alignment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6" xfId="29" applyFont="1" applyBorder="1">
      <alignment horizontal="center" vertical="top" wrapText="1"/>
      <protection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8" xfId="0" applyFont="1" applyBorder="1" applyAlignment="1">
      <alignment horizontal="center"/>
    </xf>
    <xf numFmtId="0" fontId="12" fillId="0" borderId="58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" fillId="0" borderId="13" xfId="37" applyFont="1" applyBorder="1">
      <alignment horizontal="center" vertical="center"/>
      <protection/>
    </xf>
    <xf numFmtId="0" fontId="1" fillId="0" borderId="43" xfId="37" applyFont="1" applyBorder="1">
      <alignment horizontal="center" vertical="center"/>
      <protection/>
    </xf>
    <xf numFmtId="0" fontId="1" fillId="0" borderId="39" xfId="37" applyFont="1" applyBorder="1">
      <alignment horizontal="center" vertical="center"/>
      <protection/>
    </xf>
    <xf numFmtId="0" fontId="5" fillId="0" borderId="0" xfId="22" applyFont="1" applyBorder="1" applyAlignment="1">
      <alignment vertical="top"/>
      <protection/>
    </xf>
    <xf numFmtId="0" fontId="1" fillId="0" borderId="33" xfId="27" applyFont="1" applyBorder="1" applyAlignment="1">
      <alignment horizontal="left" vertical="center" wrapText="1"/>
      <protection/>
    </xf>
    <xf numFmtId="0" fontId="0" fillId="0" borderId="42" xfId="0" applyFont="1" applyBorder="1" applyAlignment="1">
      <alignment vertical="center"/>
    </xf>
    <xf numFmtId="0" fontId="5" fillId="0" borderId="17" xfId="19" applyFont="1" applyBorder="1" applyAlignment="1">
      <alignment horizontal="left" vertical="center" wrapText="1"/>
      <protection/>
    </xf>
    <xf numFmtId="0" fontId="5" fillId="0" borderId="43" xfId="22" applyFont="1" applyBorder="1">
      <alignment horizontal="left" vertical="center"/>
      <protection/>
    </xf>
    <xf numFmtId="0" fontId="13" fillId="0" borderId="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4" fillId="0" borderId="9" xfId="30" applyFont="1" applyBorder="1">
      <alignment textRotation="90"/>
      <protection/>
    </xf>
    <xf numFmtId="0" fontId="0" fillId="0" borderId="5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5" xfId="0" applyFont="1" applyBorder="1" applyAlignment="1">
      <alignment/>
    </xf>
    <xf numFmtId="0" fontId="1" fillId="0" borderId="34" xfId="27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/>
    </xf>
    <xf numFmtId="0" fontId="1" fillId="0" borderId="15" xfId="37" applyFont="1" applyBorder="1" applyAlignment="1">
      <alignment horizontal="center" vertical="center"/>
      <protection/>
    </xf>
    <xf numFmtId="0" fontId="3" fillId="0" borderId="3" xfId="29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left" vertical="center"/>
      <protection/>
    </xf>
    <xf numFmtId="0" fontId="11" fillId="0" borderId="44" xfId="0" applyFont="1" applyBorder="1" applyAlignment="1">
      <alignment horizontal="center" wrapText="1"/>
    </xf>
    <xf numFmtId="0" fontId="3" fillId="0" borderId="3" xfId="29" applyFont="1" applyBorder="1">
      <alignment horizontal="center" vertical="top" wrapText="1"/>
      <protection/>
    </xf>
    <xf numFmtId="0" fontId="5" fillId="0" borderId="23" xfId="19" applyFont="1" applyBorder="1">
      <alignment horizontal="left" vertical="center" wrapText="1"/>
      <protection/>
    </xf>
    <xf numFmtId="0" fontId="1" fillId="0" borderId="23" xfId="37" applyFont="1" applyBorder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67" xfId="19" applyFont="1" applyBorder="1">
      <alignment horizontal="left" vertical="center" wrapText="1"/>
      <protection/>
    </xf>
    <xf numFmtId="0" fontId="5" fillId="0" borderId="56" xfId="19" applyFont="1" applyBorder="1" applyAlignment="1">
      <alignment horizontal="left" vertical="top" wrapText="1"/>
      <protection/>
    </xf>
    <xf numFmtId="0" fontId="5" fillId="0" borderId="68" xfId="19" applyFont="1" applyBorder="1">
      <alignment horizontal="left" vertical="center" wrapText="1"/>
      <protection/>
    </xf>
    <xf numFmtId="0" fontId="5" fillId="0" borderId="16" xfId="19" applyFont="1" applyBorder="1" applyAlignment="1">
      <alignment horizontal="left" vertical="top" wrapText="1"/>
      <protection/>
    </xf>
    <xf numFmtId="0" fontId="5" fillId="0" borderId="62" xfId="19" applyFont="1" applyBorder="1">
      <alignment horizontal="left" vertical="center" wrapText="1"/>
      <protection/>
    </xf>
    <xf numFmtId="0" fontId="5" fillId="0" borderId="2" xfId="22" applyFont="1" applyBorder="1">
      <alignment horizontal="left" vertical="center"/>
      <protection/>
    </xf>
    <xf numFmtId="0" fontId="11" fillId="0" borderId="23" xfId="22" applyFont="1" applyBorder="1" applyAlignment="1">
      <alignment horizontal="left" vertical="top"/>
      <protection/>
    </xf>
    <xf numFmtId="0" fontId="2" fillId="0" borderId="21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5" fillId="0" borderId="9" xfId="19" applyFont="1" applyBorder="1">
      <alignment horizontal="left" vertical="center" wrapText="1"/>
      <protection/>
    </xf>
    <xf numFmtId="0" fontId="5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2" borderId="26" xfId="42" applyFont="1" applyFill="1" applyBorder="1" applyAlignment="1">
      <alignment horizontal="centerContinuous" vertical="center" wrapText="1"/>
      <protection/>
    </xf>
    <xf numFmtId="0" fontId="5" fillId="2" borderId="27" xfId="42" applyFont="1" applyFill="1" applyBorder="1">
      <alignment horizontal="centerContinuous" vertical="top" wrapText="1"/>
      <protection/>
    </xf>
    <xf numFmtId="0" fontId="5" fillId="0" borderId="45" xfId="42" applyFont="1" applyBorder="1" applyAlignment="1">
      <alignment horizontal="left" vertical="center" wrapText="1"/>
      <protection/>
    </xf>
    <xf numFmtId="0" fontId="5" fillId="0" borderId="17" xfId="42" applyFont="1" applyBorder="1" applyAlignment="1">
      <alignment horizontal="left" vertical="top" wrapText="1"/>
      <protection/>
    </xf>
    <xf numFmtId="0" fontId="14" fillId="0" borderId="69" xfId="21" applyFont="1" applyBorder="1">
      <alignment horizontal="center" vertical="top" wrapText="1"/>
      <protection/>
    </xf>
    <xf numFmtId="0" fontId="14" fillId="0" borderId="22" xfId="20" applyFont="1" applyBorder="1" applyAlignment="1">
      <alignment horizontal="centerContinuous" vertical="top" wrapText="1"/>
      <protection/>
    </xf>
    <xf numFmtId="0" fontId="14" fillId="0" borderId="22" xfId="20" applyFont="1" applyBorder="1" applyAlignment="1">
      <alignment horizontal="centerContinuous" vertical="center" wrapText="1"/>
      <protection/>
    </xf>
    <xf numFmtId="0" fontId="5" fillId="0" borderId="44" xfId="41" applyFont="1" applyBorder="1">
      <alignment horizontal="left" vertical="top" wrapText="1"/>
      <protection/>
    </xf>
    <xf numFmtId="0" fontId="5" fillId="0" borderId="13" xfId="41" applyFont="1" applyBorder="1">
      <alignment horizontal="left" vertical="top" wrapText="1"/>
      <protection/>
    </xf>
    <xf numFmtId="0" fontId="5" fillId="0" borderId="3" xfId="41" applyFont="1" applyBorder="1">
      <alignment horizontal="left" vertical="top" wrapText="1"/>
      <protection/>
    </xf>
    <xf numFmtId="0" fontId="5" fillId="0" borderId="46" xfId="41" applyFont="1" applyBorder="1">
      <alignment horizontal="left" vertical="top" wrapText="1"/>
      <protection/>
    </xf>
    <xf numFmtId="0" fontId="5" fillId="0" borderId="3" xfId="41" applyFont="1" applyBorder="1" applyAlignment="1">
      <alignment horizontal="left" vertical="center" wrapText="1"/>
      <protection/>
    </xf>
    <xf numFmtId="0" fontId="5" fillId="0" borderId="43" xfId="41" applyFont="1" applyBorder="1">
      <alignment horizontal="left" vertical="top" wrapText="1"/>
      <protection/>
    </xf>
    <xf numFmtId="0" fontId="5" fillId="0" borderId="4" xfId="41" applyFont="1" applyBorder="1" applyAlignment="1">
      <alignment horizontal="left" vertical="center" wrapText="1"/>
      <protection/>
    </xf>
    <xf numFmtId="0" fontId="14" fillId="0" borderId="61" xfId="20" applyFont="1" applyBorder="1" applyAlignment="1">
      <alignment horizontal="centerContinuous" vertical="center" wrapText="1"/>
      <protection/>
    </xf>
    <xf numFmtId="0" fontId="14" fillId="0" borderId="61" xfId="20" applyFont="1" applyBorder="1" applyAlignment="1">
      <alignment horizontal="centerContinuous" vertical="top" wrapText="1"/>
      <protection/>
    </xf>
    <xf numFmtId="0" fontId="12" fillId="0" borderId="33" xfId="0" applyFont="1" applyBorder="1" applyAlignment="1">
      <alignment/>
    </xf>
    <xf numFmtId="0" fontId="3" fillId="0" borderId="17" xfId="29" applyFont="1" applyBorder="1" applyAlignment="1">
      <alignment horizontal="center" vertical="center" wrapText="1"/>
      <protection/>
    </xf>
    <xf numFmtId="0" fontId="11" fillId="0" borderId="20" xfId="19" applyFont="1" applyBorder="1" applyAlignment="1">
      <alignment horizontal="left" vertical="center"/>
      <protection/>
    </xf>
    <xf numFmtId="0" fontId="5" fillId="0" borderId="31" xfId="19" applyFont="1" applyBorder="1">
      <alignment horizontal="left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1" fillId="0" borderId="70" xfId="37" applyFont="1" applyBorder="1">
      <alignment horizontal="center" vertical="center"/>
      <protection/>
    </xf>
    <xf numFmtId="0" fontId="1" fillId="0" borderId="22" xfId="37" applyFont="1" applyBorder="1">
      <alignment horizontal="center" vertical="center"/>
      <protection/>
    </xf>
    <xf numFmtId="0" fontId="7" fillId="0" borderId="25" xfId="37" applyFont="1" applyBorder="1">
      <alignment horizontal="center" vertical="center"/>
      <protection/>
    </xf>
    <xf numFmtId="0" fontId="1" fillId="0" borderId="11" xfId="37" applyFont="1" applyBorder="1">
      <alignment horizontal="center" vertical="center"/>
      <protection/>
    </xf>
    <xf numFmtId="0" fontId="1" fillId="0" borderId="9" xfId="37" applyFont="1" applyBorder="1">
      <alignment horizontal="center" vertical="center"/>
      <protection/>
    </xf>
    <xf numFmtId="0" fontId="12" fillId="0" borderId="30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3" fillId="0" borderId="21" xfId="29" applyFont="1" applyBorder="1" applyAlignment="1">
      <alignment horizontal="center" vertical="center" wrapText="1"/>
      <protection/>
    </xf>
    <xf numFmtId="0" fontId="5" fillId="0" borderId="56" xfId="19" applyFont="1" applyBorder="1" applyAlignment="1">
      <alignment horizontal="center" vertical="top" wrapText="1"/>
      <protection/>
    </xf>
    <xf numFmtId="0" fontId="5" fillId="0" borderId="45" xfId="19" applyFont="1" applyBorder="1" applyAlignment="1">
      <alignment horizontal="left" vertical="top" wrapText="1"/>
      <protection/>
    </xf>
    <xf numFmtId="0" fontId="3" fillId="0" borderId="60" xfId="29" applyFont="1" applyBorder="1" applyAlignment="1">
      <alignment horizontal="center" vertical="center" wrapText="1"/>
      <protection/>
    </xf>
    <xf numFmtId="0" fontId="5" fillId="0" borderId="45" xfId="22" applyFont="1" applyBorder="1" applyAlignment="1">
      <alignment horizontal="left" vertical="center"/>
      <protection/>
    </xf>
    <xf numFmtId="0" fontId="18" fillId="0" borderId="0" xfId="37" applyFont="1" applyBorder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49" fontId="5" fillId="0" borderId="67" xfId="32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4" xfId="19" applyFont="1" applyBorder="1" applyAlignment="1">
      <alignment horizontal="center" vertical="center" wrapText="1"/>
      <protection/>
    </xf>
    <xf numFmtId="0" fontId="5" fillId="0" borderId="62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12" fillId="0" borderId="4" xfId="0" applyFont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43" applyFont="1">
      <alignment vertical="top"/>
      <protection/>
    </xf>
    <xf numFmtId="0" fontId="0" fillId="0" borderId="5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0" xfId="35" applyFont="1">
      <alignment/>
      <protection/>
    </xf>
    <xf numFmtId="0" fontId="0" fillId="0" borderId="9" xfId="33" applyFont="1" applyBorder="1">
      <alignment/>
      <protection/>
    </xf>
    <xf numFmtId="0" fontId="0" fillId="0" borderId="0" xfId="33" applyFont="1">
      <alignment/>
      <protection/>
    </xf>
    <xf numFmtId="0" fontId="2" fillId="0" borderId="16" xfId="33" applyFont="1" applyBorder="1">
      <alignment/>
      <protection/>
    </xf>
    <xf numFmtId="0" fontId="0" fillId="0" borderId="16" xfId="33" applyFont="1" applyBorder="1">
      <alignment/>
      <protection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0" fontId="2" fillId="0" borderId="0" xfId="33" applyFont="1" applyBorder="1">
      <alignment/>
      <protection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0" fillId="0" borderId="16" xfId="34" applyFont="1" applyBorder="1">
      <alignment/>
      <protection/>
    </xf>
    <xf numFmtId="0" fontId="0" fillId="0" borderId="56" xfId="34" applyFont="1" applyBorder="1">
      <alignment/>
      <protection/>
    </xf>
    <xf numFmtId="0" fontId="0" fillId="0" borderId="0" xfId="34" applyFont="1" applyBorder="1">
      <alignment/>
      <protection/>
    </xf>
    <xf numFmtId="0" fontId="0" fillId="0" borderId="0" xfId="34" applyFont="1">
      <alignment/>
      <protection/>
    </xf>
    <xf numFmtId="0" fontId="0" fillId="0" borderId="9" xfId="34" applyFont="1" applyBorder="1">
      <alignment/>
      <protection/>
    </xf>
    <xf numFmtId="0" fontId="0" fillId="0" borderId="10" xfId="34" applyFont="1" applyBorder="1">
      <alignment/>
      <protection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6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" fillId="0" borderId="0" xfId="37" applyFont="1" applyAlignment="1">
      <alignment horizontal="center" vertical="center"/>
      <protection/>
    </xf>
    <xf numFmtId="0" fontId="1" fillId="0" borderId="42" xfId="37" applyFont="1" applyBorder="1" applyAlignment="1">
      <alignment horizontal="center" vertical="center"/>
      <protection/>
    </xf>
    <xf numFmtId="0" fontId="1" fillId="0" borderId="57" xfId="37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5" fillId="0" borderId="67" xfId="32" applyFont="1" applyBorder="1">
      <alignment horizontal="center" vertical="center"/>
      <protection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3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49" fontId="5" fillId="0" borderId="3" xfId="32" applyNumberFormat="1" applyFont="1" applyBorder="1">
      <alignment horizontal="center" vertical="center"/>
      <protection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" fillId="0" borderId="5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18" fillId="0" borderId="0" xfId="40" applyFont="1">
      <alignment/>
      <protection/>
    </xf>
    <xf numFmtId="0" fontId="4" fillId="0" borderId="12" xfId="30" applyFont="1" applyBorder="1">
      <alignment textRotation="90"/>
      <protection/>
    </xf>
    <xf numFmtId="0" fontId="1" fillId="0" borderId="0" xfId="40" applyFont="1">
      <alignment/>
      <protection/>
    </xf>
    <xf numFmtId="0" fontId="18" fillId="0" borderId="0" xfId="40" applyFont="1" applyFill="1">
      <alignment/>
      <protection/>
    </xf>
    <xf numFmtId="0" fontId="18" fillId="0" borderId="0" xfId="40" applyFont="1" applyFill="1" applyAlignment="1" quotePrefix="1">
      <alignment horizontal="center"/>
      <protection/>
    </xf>
    <xf numFmtId="0" fontId="1" fillId="0" borderId="0" xfId="40" applyFont="1" applyFill="1">
      <alignment/>
      <protection/>
    </xf>
    <xf numFmtId="0" fontId="1" fillId="0" borderId="0" xfId="40" applyFont="1" applyFill="1" applyAlignment="1" quotePrefix="1">
      <alignment horizontal="left"/>
      <protection/>
    </xf>
    <xf numFmtId="0" fontId="1" fillId="0" borderId="0" xfId="40" applyFont="1" applyFill="1" applyAlignment="1" quotePrefix="1">
      <alignment horizontal="center"/>
      <protection/>
    </xf>
    <xf numFmtId="0" fontId="18" fillId="0" borderId="0" xfId="40" applyFont="1" applyFill="1" applyAlignment="1" quotePrefix="1">
      <alignment horizontal="left"/>
      <protection/>
    </xf>
    <xf numFmtId="5" fontId="18" fillId="0" borderId="0" xfId="40" applyNumberFormat="1" applyFont="1" applyFill="1">
      <alignment/>
      <protection/>
    </xf>
    <xf numFmtId="0" fontId="18" fillId="0" borderId="0" xfId="40" applyFont="1" applyFill="1" applyAlignment="1">
      <alignment horizontal="center"/>
      <protection/>
    </xf>
    <xf numFmtId="0" fontId="18" fillId="0" borderId="0" xfId="40" applyFont="1" applyFill="1" applyAlignment="1">
      <alignment horizontal="left"/>
      <protection/>
    </xf>
    <xf numFmtId="0" fontId="1" fillId="0" borderId="10" xfId="37" applyFont="1" applyBorder="1">
      <alignment horizontal="center" vertical="center"/>
      <protection/>
    </xf>
    <xf numFmtId="0" fontId="5" fillId="0" borderId="37" xfId="32" applyFont="1" applyBorder="1">
      <alignment horizontal="center" vertical="center"/>
      <protection/>
    </xf>
    <xf numFmtId="0" fontId="5" fillId="0" borderId="0" xfId="32" applyFont="1" applyBorder="1">
      <alignment horizontal="center" vertical="center"/>
      <protection/>
    </xf>
    <xf numFmtId="0" fontId="5" fillId="0" borderId="8" xfId="32" applyFont="1" applyBorder="1" applyAlignment="1">
      <alignment horizontal="centerContinuous" wrapText="1"/>
      <protection/>
    </xf>
    <xf numFmtId="0" fontId="5" fillId="0" borderId="37" xfId="32" applyFont="1" applyBorder="1" applyAlignment="1">
      <alignment horizontal="centerContinuous" wrapText="1"/>
      <protection/>
    </xf>
    <xf numFmtId="0" fontId="2" fillId="0" borderId="0" xfId="26" applyFont="1" applyAlignment="1">
      <alignment horizontal="centerContinuous" vertical="top"/>
      <protection/>
    </xf>
    <xf numFmtId="49" fontId="1" fillId="0" borderId="46" xfId="37" applyNumberFormat="1" applyFont="1" applyBorder="1">
      <alignment horizontal="center" vertical="center"/>
      <protection/>
    </xf>
    <xf numFmtId="0" fontId="1" fillId="0" borderId="57" xfId="37" applyFont="1" applyBorder="1">
      <alignment horizontal="center" vertical="center"/>
      <protection/>
    </xf>
    <xf numFmtId="0" fontId="1" fillId="0" borderId="82" xfId="37" applyFont="1" applyBorder="1">
      <alignment horizontal="center" vertical="center"/>
      <protection/>
    </xf>
    <xf numFmtId="9" fontId="13" fillId="0" borderId="13" xfId="0" applyNumberFormat="1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13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5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Continuous" vertical="top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19" applyFont="1" applyBorder="1" applyAlignment="1">
      <alignment horizontal="right" vertical="center" wrapText="1"/>
      <protection/>
    </xf>
    <xf numFmtId="0" fontId="13" fillId="0" borderId="25" xfId="19" applyFont="1" applyBorder="1" applyAlignment="1">
      <alignment horizontal="right" vertical="center" wrapText="1"/>
      <protection/>
    </xf>
    <xf numFmtId="0" fontId="13" fillId="3" borderId="25" xfId="0" applyFont="1" applyFill="1" applyBorder="1" applyAlignment="1">
      <alignment/>
    </xf>
    <xf numFmtId="0" fontId="13" fillId="3" borderId="63" xfId="0" applyFont="1" applyFill="1" applyBorder="1" applyAlignment="1">
      <alignment/>
    </xf>
    <xf numFmtId="0" fontId="13" fillId="0" borderId="44" xfId="0" applyFont="1" applyBorder="1" applyAlignment="1">
      <alignment wrapText="1"/>
    </xf>
    <xf numFmtId="0" fontId="13" fillId="0" borderId="44" xfId="0" applyFont="1" applyBorder="1" applyAlignment="1">
      <alignment/>
    </xf>
    <xf numFmtId="0" fontId="13" fillId="0" borderId="64" xfId="0" applyFont="1" applyBorder="1" applyAlignment="1">
      <alignment wrapText="1"/>
    </xf>
    <xf numFmtId="0" fontId="0" fillId="0" borderId="59" xfId="0" applyFont="1" applyBorder="1" applyAlignment="1">
      <alignment vertical="top"/>
    </xf>
    <xf numFmtId="0" fontId="0" fillId="0" borderId="72" xfId="0" applyFont="1" applyBorder="1" applyAlignment="1">
      <alignment vertical="top"/>
    </xf>
    <xf numFmtId="0" fontId="0" fillId="0" borderId="23" xfId="0" applyFont="1" applyBorder="1" applyAlignment="1">
      <alignment horizontal="centerContinuous" vertical="top" wrapText="1"/>
    </xf>
    <xf numFmtId="0" fontId="0" fillId="2" borderId="0" xfId="0" applyFont="1" applyFill="1" applyBorder="1" applyAlignment="1">
      <alignment horizontal="centerContinuous" vertical="top" wrapText="1"/>
    </xf>
    <xf numFmtId="0" fontId="1" fillId="2" borderId="0" xfId="37" applyFont="1" applyFill="1" applyBorder="1">
      <alignment horizontal="center" vertical="center"/>
      <protection/>
    </xf>
    <xf numFmtId="0" fontId="3" fillId="0" borderId="83" xfId="29" applyFont="1" applyBorder="1">
      <alignment horizontal="center" vertical="top" wrapText="1"/>
      <protection/>
    </xf>
    <xf numFmtId="0" fontId="3" fillId="0" borderId="46" xfId="29" applyFont="1" applyBorder="1">
      <alignment horizontal="center" vertical="top" wrapText="1"/>
      <protection/>
    </xf>
    <xf numFmtId="0" fontId="3" fillId="0" borderId="84" xfId="29" applyFont="1" applyBorder="1">
      <alignment horizontal="center" vertical="top" wrapText="1"/>
      <protection/>
    </xf>
    <xf numFmtId="0" fontId="0" fillId="0" borderId="0" xfId="0" applyFont="1" applyBorder="1" applyAlignment="1">
      <alignment horizontal="centerContinuous" vertical="top" wrapText="1"/>
    </xf>
    <xf numFmtId="0" fontId="5" fillId="0" borderId="34" xfId="20" applyFont="1" applyBorder="1" applyAlignment="1">
      <alignment horizontal="centerContinuous" vertical="center" wrapText="1"/>
      <protection/>
    </xf>
    <xf numFmtId="0" fontId="5" fillId="0" borderId="35" xfId="20" applyFont="1" applyBorder="1" applyAlignment="1">
      <alignment horizontal="centerContinuous" vertical="center" wrapText="1"/>
      <protection/>
    </xf>
    <xf numFmtId="0" fontId="1" fillId="0" borderId="21" xfId="37" applyFont="1" applyBorder="1">
      <alignment horizontal="center" vertical="center"/>
      <protection/>
    </xf>
    <xf numFmtId="10" fontId="5" fillId="0" borderId="51" xfId="38" applyNumberFormat="1" applyFont="1" applyBorder="1" applyAlignment="1">
      <alignment horizontal="center" vertical="top" wrapText="1"/>
    </xf>
    <xf numFmtId="10" fontId="5" fillId="0" borderId="85" xfId="38" applyNumberFormat="1" applyFont="1" applyBorder="1" applyAlignment="1">
      <alignment horizontal="center" vertical="top" wrapText="1"/>
    </xf>
    <xf numFmtId="10" fontId="5" fillId="0" borderId="86" xfId="38" applyNumberFormat="1" applyFont="1" applyBorder="1" applyAlignment="1">
      <alignment horizontal="center" vertical="top" wrapText="1"/>
    </xf>
    <xf numFmtId="0" fontId="1" fillId="0" borderId="25" xfId="37" applyFont="1" applyBorder="1">
      <alignment horizontal="center" vertical="center"/>
      <protection/>
    </xf>
    <xf numFmtId="10" fontId="5" fillId="0" borderId="71" xfId="38" applyNumberFormat="1" applyFont="1" applyBorder="1" applyAlignment="1">
      <alignment horizontal="center" vertical="top" wrapText="1"/>
    </xf>
    <xf numFmtId="10" fontId="5" fillId="0" borderId="64" xfId="38" applyNumberFormat="1" applyFont="1" applyBorder="1" applyAlignment="1">
      <alignment horizontal="center" vertical="top" wrapText="1"/>
    </xf>
    <xf numFmtId="10" fontId="5" fillId="0" borderId="87" xfId="38" applyNumberFormat="1" applyFont="1" applyBorder="1" applyAlignment="1">
      <alignment horizontal="center" vertical="top" wrapText="1"/>
    </xf>
    <xf numFmtId="0" fontId="1" fillId="0" borderId="24" xfId="37" applyFont="1" applyBorder="1">
      <alignment horizontal="center" vertical="center"/>
      <protection/>
    </xf>
    <xf numFmtId="0" fontId="1" fillId="0" borderId="45" xfId="37" applyFont="1" applyBorder="1">
      <alignment horizontal="center" vertical="center"/>
      <protection/>
    </xf>
    <xf numFmtId="0" fontId="1" fillId="0" borderId="50" xfId="37" applyFont="1" applyBorder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5" fillId="0" borderId="61" xfId="20" applyFont="1" applyBorder="1" applyAlignment="1">
      <alignment horizontal="centerContinuous" vertical="center" wrapText="1"/>
      <protection/>
    </xf>
    <xf numFmtId="0" fontId="5" fillId="0" borderId="61" xfId="20" applyFont="1" applyBorder="1" applyAlignment="1">
      <alignment horizontal="centerContinuous" vertical="top" wrapText="1"/>
      <protection/>
    </xf>
    <xf numFmtId="0" fontId="3" fillId="0" borderId="44" xfId="29" applyFont="1" applyBorder="1">
      <alignment horizontal="center" vertical="top" wrapText="1"/>
      <protection/>
    </xf>
    <xf numFmtId="0" fontId="1" fillId="2" borderId="27" xfId="37" applyFont="1" applyFill="1" applyBorder="1">
      <alignment horizontal="center" vertical="center"/>
      <protection/>
    </xf>
    <xf numFmtId="0" fontId="5" fillId="0" borderId="84" xfId="32" applyFont="1" applyBorder="1">
      <alignment horizontal="center" vertical="center"/>
      <protection/>
    </xf>
    <xf numFmtId="0" fontId="0" fillId="0" borderId="83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8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1" xfId="28" applyFont="1" applyBorder="1">
      <alignment horizontal="left" vertical="center"/>
      <protection/>
    </xf>
    <xf numFmtId="0" fontId="1" fillId="0" borderId="19" xfId="37" applyFont="1" applyBorder="1">
      <alignment horizontal="center" vertical="center"/>
      <protection/>
    </xf>
    <xf numFmtId="0" fontId="1" fillId="0" borderId="0" xfId="28" applyFont="1" applyBorder="1">
      <alignment horizontal="left" vertical="center"/>
      <protection/>
    </xf>
    <xf numFmtId="0" fontId="1" fillId="0" borderId="15" xfId="37" applyFont="1" applyBorder="1">
      <alignment horizontal="center" vertical="center"/>
      <protection/>
    </xf>
    <xf numFmtId="0" fontId="1" fillId="0" borderId="9" xfId="28" applyFont="1" applyBorder="1">
      <alignment horizontal="left" vertical="center"/>
      <protection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44" xfId="19" applyFont="1" applyBorder="1" applyAlignment="1">
      <alignment horizontal="center" vertical="center" wrapText="1"/>
      <protection/>
    </xf>
    <xf numFmtId="0" fontId="1" fillId="0" borderId="43" xfId="37" applyFont="1" applyBorder="1" applyAlignment="1">
      <alignment horizontal="center" vertical="center"/>
      <protection/>
    </xf>
    <xf numFmtId="0" fontId="11" fillId="0" borderId="4" xfId="19" applyFont="1" applyBorder="1">
      <alignment horizontal="left" vertical="center" wrapText="1"/>
      <protection/>
    </xf>
    <xf numFmtId="0" fontId="11" fillId="0" borderId="15" xfId="19" applyFont="1" applyBorder="1">
      <alignment horizontal="left" vertical="center" wrapText="1"/>
      <protection/>
    </xf>
    <xf numFmtId="0" fontId="5" fillId="0" borderId="17" xfId="19" applyFont="1" applyBorder="1" applyAlignment="1">
      <alignment horizontal="centerContinuous" vertical="center" wrapText="1"/>
      <protection/>
    </xf>
    <xf numFmtId="0" fontId="5" fillId="0" borderId="46" xfId="19" applyFont="1" applyBorder="1">
      <alignment horizontal="left" vertical="center" wrapText="1"/>
      <protection/>
    </xf>
    <xf numFmtId="0" fontId="3" fillId="0" borderId="58" xfId="29" applyFont="1" applyBorder="1">
      <alignment horizontal="center" vertical="top" wrapText="1"/>
      <protection/>
    </xf>
    <xf numFmtId="0" fontId="0" fillId="0" borderId="0" xfId="0" applyFont="1" applyAlignment="1">
      <alignment horizontal="left"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17" fillId="0" borderId="13" xfId="22" applyFont="1" applyBorder="1">
      <alignment horizontal="left" vertical="center"/>
      <protection/>
    </xf>
    <xf numFmtId="0" fontId="17" fillId="0" borderId="23" xfId="22" applyFont="1" applyBorder="1">
      <alignment horizontal="left" vertical="center"/>
      <protection/>
    </xf>
    <xf numFmtId="0" fontId="1" fillId="0" borderId="0" xfId="27" applyFont="1" applyBorder="1">
      <alignment horizontal="left" vertical="center" wrapText="1"/>
      <protection/>
    </xf>
    <xf numFmtId="0" fontId="1" fillId="0" borderId="33" xfId="27" applyFont="1" applyBorder="1">
      <alignment horizontal="left" vertical="center" wrapText="1"/>
      <protection/>
    </xf>
    <xf numFmtId="0" fontId="3" fillId="0" borderId="70" xfId="29" applyFont="1" applyBorder="1">
      <alignment horizontal="center" vertical="top" wrapText="1"/>
      <protection/>
    </xf>
    <xf numFmtId="0" fontId="1" fillId="0" borderId="30" xfId="37" applyFont="1" applyBorder="1" applyAlignment="1">
      <alignment horizontal="center" vertical="center"/>
      <protection/>
    </xf>
    <xf numFmtId="0" fontId="1" fillId="0" borderId="0" xfId="37" applyFont="1" applyBorder="1" applyAlignment="1">
      <alignment horizontal="center" vertical="center"/>
      <protection/>
    </xf>
    <xf numFmtId="0" fontId="4" fillId="0" borderId="62" xfId="30" applyFont="1" applyBorder="1" applyAlignment="1">
      <alignment horizontal="center" vertical="center" textRotation="90"/>
      <protection/>
    </xf>
    <xf numFmtId="0" fontId="3" fillId="0" borderId="33" xfId="29" applyFont="1" applyBorder="1" applyAlignment="1">
      <alignment horizontal="center" wrapText="1"/>
      <protection/>
    </xf>
    <xf numFmtId="0" fontId="4" fillId="0" borderId="52" xfId="30" applyFont="1" applyBorder="1">
      <alignment textRotation="90"/>
      <protection/>
    </xf>
    <xf numFmtId="0" fontId="3" fillId="0" borderId="24" xfId="29" applyFont="1" applyBorder="1" applyAlignment="1">
      <alignment horizontal="center" wrapText="1"/>
      <protection/>
    </xf>
    <xf numFmtId="49" fontId="5" fillId="0" borderId="84" xfId="32" applyNumberFormat="1" applyFont="1" applyBorder="1">
      <alignment horizontal="center" vertical="center"/>
      <protection/>
    </xf>
    <xf numFmtId="0" fontId="0" fillId="0" borderId="61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0" xfId="36" applyFont="1" applyAlignment="1" applyProtection="1">
      <alignment/>
      <protection/>
    </xf>
    <xf numFmtId="0" fontId="0" fillId="0" borderId="0" xfId="36" applyFont="1" applyProtection="1">
      <alignment/>
      <protection/>
    </xf>
    <xf numFmtId="0" fontId="0" fillId="0" borderId="0" xfId="36" applyFont="1">
      <alignment/>
      <protection/>
    </xf>
    <xf numFmtId="0" fontId="0" fillId="0" borderId="0" xfId="36" applyFont="1" applyAlignment="1" applyProtection="1">
      <alignment horizontal="left"/>
      <protection/>
    </xf>
    <xf numFmtId="0" fontId="5" fillId="0" borderId="72" xfId="36" applyFont="1" applyBorder="1" applyAlignment="1" applyProtection="1">
      <alignment/>
      <protection/>
    </xf>
    <xf numFmtId="0" fontId="1" fillId="0" borderId="72" xfId="36" applyFont="1" applyBorder="1" applyAlignment="1" applyProtection="1">
      <alignment/>
      <protection/>
    </xf>
    <xf numFmtId="0" fontId="5" fillId="0" borderId="0" xfId="36" applyFont="1" applyAlignment="1" applyProtection="1">
      <alignment horizontal="left"/>
      <protection/>
    </xf>
    <xf numFmtId="0" fontId="12" fillId="0" borderId="75" xfId="36" applyFont="1" applyBorder="1" applyAlignment="1" applyProtection="1">
      <alignment vertical="center"/>
      <protection/>
    </xf>
    <xf numFmtId="0" fontId="12" fillId="0" borderId="59" xfId="36" applyFont="1" applyBorder="1" applyAlignment="1" applyProtection="1">
      <alignment vertical="center"/>
      <protection/>
    </xf>
    <xf numFmtId="0" fontId="12" fillId="0" borderId="89" xfId="36" applyFont="1" applyBorder="1" applyAlignment="1" applyProtection="1">
      <alignment horizontal="centerContinuous" vertical="center" wrapText="1"/>
      <protection/>
    </xf>
    <xf numFmtId="0" fontId="12" fillId="0" borderId="73" xfId="36" applyFont="1" applyBorder="1" applyAlignment="1" applyProtection="1">
      <alignment horizontal="centerContinuous" vertical="center" wrapText="1"/>
      <protection/>
    </xf>
    <xf numFmtId="0" fontId="12" fillId="0" borderId="0" xfId="36" applyFont="1" applyAlignment="1" applyProtection="1">
      <alignment vertical="center"/>
      <protection/>
    </xf>
    <xf numFmtId="0" fontId="12" fillId="0" borderId="54" xfId="36" applyFont="1" applyBorder="1" applyAlignment="1" applyProtection="1">
      <alignment vertical="center"/>
      <protection/>
    </xf>
    <xf numFmtId="0" fontId="12" fillId="0" borderId="14" xfId="36" applyFont="1" applyBorder="1" applyAlignment="1" applyProtection="1">
      <alignment horizontal="centerContinuous" vertical="center"/>
      <protection/>
    </xf>
    <xf numFmtId="0" fontId="12" fillId="0" borderId="4" xfId="36" applyFont="1" applyBorder="1" applyAlignment="1" applyProtection="1">
      <alignment horizontal="center" vertical="center" wrapText="1"/>
      <protection/>
    </xf>
    <xf numFmtId="0" fontId="12" fillId="0" borderId="1" xfId="36" applyFont="1" applyBorder="1" applyAlignment="1" applyProtection="1">
      <alignment horizontal="center" vertical="center" wrapText="1"/>
      <protection/>
    </xf>
    <xf numFmtId="0" fontId="12" fillId="0" borderId="2" xfId="36" applyFont="1" applyBorder="1" applyAlignment="1" applyProtection="1">
      <alignment horizontal="center" vertical="center" wrapText="1"/>
      <protection/>
    </xf>
    <xf numFmtId="0" fontId="12" fillId="0" borderId="90" xfId="36" applyFont="1" applyBorder="1" applyAlignment="1" applyProtection="1">
      <alignment horizontal="center" vertical="center" wrapText="1"/>
      <protection/>
    </xf>
    <xf numFmtId="0" fontId="12" fillId="0" borderId="91" xfId="36" applyFont="1" applyBorder="1" applyAlignment="1" applyProtection="1">
      <alignment horizontal="centerContinuous" vertical="center"/>
      <protection/>
    </xf>
    <xf numFmtId="0" fontId="12" fillId="0" borderId="9" xfId="36" applyFont="1" applyBorder="1" applyAlignment="1" applyProtection="1">
      <alignment horizontal="centerContinuous" vertical="center"/>
      <protection/>
    </xf>
    <xf numFmtId="0" fontId="12" fillId="0" borderId="3" xfId="36" applyFont="1" applyBorder="1" applyAlignment="1" applyProtection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/>
      <protection/>
    </xf>
    <xf numFmtId="0" fontId="12" fillId="0" borderId="92" xfId="36" applyFont="1" applyBorder="1" applyAlignment="1" applyProtection="1">
      <alignment horizontal="center" vertical="center" wrapText="1"/>
      <protection/>
    </xf>
    <xf numFmtId="0" fontId="12" fillId="0" borderId="93" xfId="36" applyFont="1" applyBorder="1" applyAlignment="1" applyProtection="1">
      <alignment horizontal="center" vertical="center"/>
      <protection/>
    </xf>
    <xf numFmtId="0" fontId="12" fillId="0" borderId="17" xfId="36" applyFont="1" applyBorder="1" applyAlignment="1" applyProtection="1">
      <alignment vertical="center" wrapText="1"/>
      <protection/>
    </xf>
    <xf numFmtId="185" fontId="0" fillId="4" borderId="94" xfId="36" applyNumberFormat="1" applyFont="1" applyFill="1" applyBorder="1" applyAlignment="1" applyProtection="1">
      <alignment horizontal="right"/>
      <protection/>
    </xf>
    <xf numFmtId="0" fontId="13" fillId="0" borderId="0" xfId="36" applyFont="1" applyProtection="1">
      <alignment/>
      <protection/>
    </xf>
    <xf numFmtId="0" fontId="12" fillId="0" borderId="54" xfId="36" applyFont="1" applyBorder="1" applyAlignment="1" applyProtection="1">
      <alignment horizontal="center" vertical="center"/>
      <protection/>
    </xf>
    <xf numFmtId="0" fontId="12" fillId="0" borderId="14" xfId="36" applyFont="1" applyBorder="1" applyAlignment="1" applyProtection="1">
      <alignment vertical="center" wrapText="1"/>
      <protection/>
    </xf>
    <xf numFmtId="0" fontId="1" fillId="0" borderId="59" xfId="36" applyFont="1" applyBorder="1" applyAlignment="1" applyProtection="1">
      <alignment horizontal="left"/>
      <protection/>
    </xf>
    <xf numFmtId="0" fontId="0" fillId="0" borderId="59" xfId="36" applyFont="1" applyBorder="1" applyAlignment="1" applyProtection="1">
      <alignment vertical="center"/>
      <protection/>
    </xf>
    <xf numFmtId="185" fontId="0" fillId="0" borderId="59" xfId="36" applyNumberFormat="1" applyFont="1" applyBorder="1" applyAlignment="1" applyProtection="1">
      <alignment/>
      <protection/>
    </xf>
    <xf numFmtId="1" fontId="0" fillId="0" borderId="59" xfId="36" applyNumberFormat="1" applyFont="1" applyFill="1" applyBorder="1" applyAlignment="1" applyProtection="1">
      <alignment/>
      <protection/>
    </xf>
    <xf numFmtId="0" fontId="13" fillId="0" borderId="0" xfId="36" applyFont="1" applyBorder="1" applyAlignment="1" applyProtection="1">
      <alignment/>
      <protection/>
    </xf>
    <xf numFmtId="0" fontId="0" fillId="0" borderId="0" xfId="36" applyFont="1" applyFill="1" applyBorder="1" applyProtection="1">
      <alignment/>
      <protection/>
    </xf>
    <xf numFmtId="0" fontId="0" fillId="0" borderId="0" xfId="36" applyFont="1" applyFill="1" applyBorder="1" applyAlignment="1" applyProtection="1">
      <alignment/>
      <protection/>
    </xf>
    <xf numFmtId="0" fontId="13" fillId="0" borderId="0" xfId="36" applyFont="1" applyFill="1" applyBorder="1" applyAlignment="1" applyProtection="1">
      <alignment/>
      <protection/>
    </xf>
    <xf numFmtId="0" fontId="0" fillId="0" borderId="0" xfId="36" applyFont="1" applyFill="1" applyBorder="1" applyAlignment="1" applyProtection="1">
      <alignment vertical="center"/>
      <protection/>
    </xf>
    <xf numFmtId="0" fontId="13" fillId="0" borderId="0" xfId="36" applyFont="1" applyFill="1" applyBorder="1" applyProtection="1">
      <alignment/>
      <protection/>
    </xf>
    <xf numFmtId="0" fontId="2" fillId="0" borderId="0" xfId="36" applyFont="1" applyFill="1" applyBorder="1" applyAlignment="1" applyProtection="1">
      <alignment/>
      <protection/>
    </xf>
    <xf numFmtId="0" fontId="20" fillId="0" borderId="0" xfId="36" applyFont="1" applyFill="1" applyBorder="1" applyProtection="1">
      <alignment/>
      <protection/>
    </xf>
    <xf numFmtId="185" fontId="0" fillId="0" borderId="0" xfId="36" applyNumberFormat="1" applyFont="1" applyFill="1" applyBorder="1" applyAlignment="1" applyProtection="1">
      <alignment horizontal="right"/>
      <protection/>
    </xf>
    <xf numFmtId="0" fontId="12" fillId="0" borderId="95" xfId="36" applyFont="1" applyBorder="1" applyAlignment="1" applyProtection="1">
      <alignment horizontal="center" vertical="center"/>
      <protection/>
    </xf>
    <xf numFmtId="0" fontId="11" fillId="0" borderId="11" xfId="30" applyFont="1" applyBorder="1" applyAlignment="1">
      <alignment horizontal="center" textRotation="90"/>
      <protection/>
    </xf>
    <xf numFmtId="0" fontId="11" fillId="0" borderId="12" xfId="30" applyFont="1" applyBorder="1" applyAlignment="1">
      <alignment horizontal="center" textRotation="90"/>
      <protection/>
    </xf>
    <xf numFmtId="0" fontId="11" fillId="0" borderId="3" xfId="30" applyFont="1" applyBorder="1">
      <alignment textRotation="90"/>
      <protection/>
    </xf>
    <xf numFmtId="0" fontId="11" fillId="0" borderId="67" xfId="30" applyFont="1" applyBorder="1">
      <alignment textRotation="90"/>
      <protection/>
    </xf>
    <xf numFmtId="49" fontId="12" fillId="0" borderId="0" xfId="0" applyNumberFormat="1" applyFont="1" applyAlignment="1" quotePrefix="1">
      <alignment horizontal="center" vertical="top" wrapText="1"/>
    </xf>
    <xf numFmtId="16" fontId="12" fillId="0" borderId="0" xfId="0" applyNumberFormat="1" applyFont="1" applyAlignment="1" quotePrefix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13" fillId="5" borderId="39" xfId="0" applyFont="1" applyFill="1" applyBorder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>
      <alignment wrapText="1"/>
    </xf>
    <xf numFmtId="0" fontId="12" fillId="0" borderId="96" xfId="36" applyFont="1" applyBorder="1" applyAlignment="1" applyProtection="1">
      <alignment horizontal="center" vertical="center"/>
      <protection/>
    </xf>
    <xf numFmtId="0" fontId="12" fillId="0" borderId="97" xfId="36" applyFont="1" applyBorder="1" applyAlignment="1" applyProtection="1">
      <alignment vertical="center" wrapText="1"/>
      <protection/>
    </xf>
    <xf numFmtId="0" fontId="21" fillId="6" borderId="0" xfId="0" applyFont="1" applyFill="1" applyAlignment="1">
      <alignment horizontal="center" vertical="top" wrapText="1"/>
    </xf>
    <xf numFmtId="0" fontId="11" fillId="0" borderId="8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7" xfId="0" applyFont="1" applyBorder="1" applyAlignment="1">
      <alignment/>
    </xf>
    <xf numFmtId="49" fontId="5" fillId="0" borderId="46" xfId="32" applyNumberFormat="1" applyFont="1" applyBorder="1">
      <alignment horizontal="center" vertical="center"/>
      <protection/>
    </xf>
    <xf numFmtId="49" fontId="5" fillId="0" borderId="13" xfId="32" applyNumberFormat="1" applyFont="1" applyBorder="1">
      <alignment horizontal="center" vertical="center"/>
      <protection/>
    </xf>
    <xf numFmtId="0" fontId="5" fillId="0" borderId="46" xfId="32" applyFont="1" applyBorder="1">
      <alignment horizontal="center" vertical="center"/>
      <protection/>
    </xf>
    <xf numFmtId="0" fontId="11" fillId="0" borderId="36" xfId="22" applyFont="1" applyFill="1" applyBorder="1">
      <alignment horizontal="left" vertical="center"/>
      <protection/>
    </xf>
    <xf numFmtId="0" fontId="0" fillId="0" borderId="2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18" fillId="0" borderId="85" xfId="40" applyNumberFormat="1" applyFont="1" applyBorder="1" applyAlignment="1">
      <alignment horizontal="center"/>
      <protection/>
    </xf>
    <xf numFmtId="3" fontId="18" fillId="0" borderId="44" xfId="40" applyNumberFormat="1" applyFont="1" applyBorder="1" applyAlignment="1">
      <alignment horizontal="center"/>
      <protection/>
    </xf>
    <xf numFmtId="3" fontId="18" fillId="0" borderId="46" xfId="40" applyNumberFormat="1" applyFont="1" applyBorder="1" applyAlignment="1" quotePrefix="1">
      <alignment horizontal="center"/>
      <protection/>
    </xf>
    <xf numFmtId="3" fontId="18" fillId="0" borderId="52" xfId="40" applyNumberFormat="1" applyFont="1" applyBorder="1" applyAlignment="1">
      <alignment horizontal="center"/>
      <protection/>
    </xf>
    <xf numFmtId="3" fontId="18" fillId="0" borderId="35" xfId="40" applyNumberFormat="1" applyFont="1" applyBorder="1" applyAlignment="1">
      <alignment horizontal="center"/>
      <protection/>
    </xf>
    <xf numFmtId="3" fontId="18" fillId="0" borderId="38" xfId="40" applyNumberFormat="1" applyFont="1" applyBorder="1" applyAlignment="1" quotePrefix="1">
      <alignment horizontal="center"/>
      <protection/>
    </xf>
    <xf numFmtId="0" fontId="0" fillId="0" borderId="0" xfId="0" applyFont="1" applyAlignment="1" quotePrefix="1">
      <alignment/>
    </xf>
    <xf numFmtId="0" fontId="1" fillId="0" borderId="0" xfId="40" applyFont="1" applyFill="1" applyAlignment="1">
      <alignment horizontal="center"/>
      <protection/>
    </xf>
    <xf numFmtId="3" fontId="2" fillId="0" borderId="3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8" fillId="0" borderId="43" xfId="40" applyNumberFormat="1" applyFont="1" applyBorder="1" applyAlignment="1" quotePrefix="1">
      <alignment horizontal="right"/>
      <protection/>
    </xf>
    <xf numFmtId="3" fontId="18" fillId="0" borderId="47" xfId="40" applyNumberFormat="1" applyFont="1" applyBorder="1" applyAlignment="1" quotePrefix="1">
      <alignment horizontal="right"/>
      <protection/>
    </xf>
    <xf numFmtId="3" fontId="18" fillId="0" borderId="44" xfId="40" applyNumberFormat="1" applyFont="1" applyBorder="1" applyAlignment="1" quotePrefix="1">
      <alignment horizontal="right"/>
      <protection/>
    </xf>
    <xf numFmtId="3" fontId="18" fillId="0" borderId="35" xfId="40" applyNumberFormat="1" applyFont="1" applyBorder="1" applyAlignment="1" quotePrefix="1">
      <alignment horizontal="right"/>
      <protection/>
    </xf>
    <xf numFmtId="3" fontId="18" fillId="0" borderId="44" xfId="40" applyNumberFormat="1" applyFont="1" applyBorder="1" applyAlignment="1">
      <alignment horizontal="right"/>
      <protection/>
    </xf>
    <xf numFmtId="3" fontId="18" fillId="0" borderId="35" xfId="40" applyNumberFormat="1" applyFont="1" applyBorder="1" applyAlignment="1">
      <alignment horizontal="right"/>
      <protection/>
    </xf>
    <xf numFmtId="3" fontId="18" fillId="0" borderId="98" xfId="40" applyNumberFormat="1" applyFont="1" applyBorder="1" applyAlignment="1">
      <alignment horizontal="right"/>
      <protection/>
    </xf>
    <xf numFmtId="3" fontId="18" fillId="0" borderId="99" xfId="40" applyNumberFormat="1" applyFont="1" applyBorder="1" applyAlignment="1">
      <alignment horizontal="right"/>
      <protection/>
    </xf>
    <xf numFmtId="3" fontId="1" fillId="0" borderId="100" xfId="40" applyNumberFormat="1" applyFont="1" applyBorder="1" applyAlignment="1">
      <alignment horizontal="right"/>
      <protection/>
    </xf>
    <xf numFmtId="3" fontId="18" fillId="0" borderId="46" xfId="40" applyNumberFormat="1" applyFont="1" applyBorder="1" applyAlignment="1">
      <alignment horizontal="right"/>
      <protection/>
    </xf>
    <xf numFmtId="3" fontId="18" fillId="0" borderId="38" xfId="40" applyNumberFormat="1" applyFont="1" applyBorder="1" applyAlignment="1">
      <alignment horizontal="right"/>
      <protection/>
    </xf>
    <xf numFmtId="3" fontId="1" fillId="0" borderId="46" xfId="40" applyNumberFormat="1" applyFont="1" applyBorder="1" applyAlignment="1">
      <alignment horizontal="right"/>
      <protection/>
    </xf>
    <xf numFmtId="3" fontId="1" fillId="0" borderId="38" xfId="40" applyNumberFormat="1" applyFont="1" applyBorder="1" applyAlignment="1">
      <alignment horizontal="right"/>
      <protection/>
    </xf>
    <xf numFmtId="3" fontId="18" fillId="0" borderId="43" xfId="40" applyNumberFormat="1" applyFont="1" applyBorder="1" applyAlignment="1">
      <alignment horizontal="right"/>
      <protection/>
    </xf>
    <xf numFmtId="3" fontId="18" fillId="0" borderId="47" xfId="40" applyNumberFormat="1" applyFont="1" applyBorder="1" applyAlignment="1">
      <alignment horizontal="right"/>
      <protection/>
    </xf>
    <xf numFmtId="3" fontId="1" fillId="0" borderId="67" xfId="40" applyNumberFormat="1" applyFont="1" applyBorder="1" applyAlignment="1">
      <alignment horizontal="right"/>
      <protection/>
    </xf>
    <xf numFmtId="3" fontId="1" fillId="0" borderId="64" xfId="40" applyNumberFormat="1" applyFont="1" applyBorder="1" applyAlignment="1">
      <alignment horizontal="right"/>
      <protection/>
    </xf>
    <xf numFmtId="3" fontId="1" fillId="0" borderId="87" xfId="40" applyNumberFormat="1" applyFont="1" applyBorder="1" applyAlignment="1">
      <alignment horizontal="right"/>
      <protection/>
    </xf>
    <xf numFmtId="0" fontId="4" fillId="0" borderId="23" xfId="30" applyFont="1" applyBorder="1">
      <alignment textRotation="90"/>
      <protection/>
    </xf>
    <xf numFmtId="0" fontId="1" fillId="0" borderId="8" xfId="37" applyFont="1" applyBorder="1">
      <alignment horizontal="center" vertical="center"/>
      <protection/>
    </xf>
    <xf numFmtId="0" fontId="3" fillId="0" borderId="8" xfId="29" applyFont="1" applyBorder="1" applyAlignment="1">
      <alignment horizontal="center" wrapText="1"/>
      <protection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/>
    </xf>
    <xf numFmtId="0" fontId="12" fillId="0" borderId="19" xfId="29" applyFont="1" applyBorder="1" applyAlignment="1">
      <alignment horizontal="center" vertical="top" wrapText="1"/>
      <protection/>
    </xf>
    <xf numFmtId="0" fontId="13" fillId="0" borderId="54" xfId="0" applyFont="1" applyBorder="1" applyAlignment="1">
      <alignment horizontal="left"/>
    </xf>
    <xf numFmtId="0" fontId="11" fillId="0" borderId="0" xfId="19" applyFont="1" applyBorder="1" applyAlignment="1">
      <alignment horizontal="centerContinuous" vertical="top" wrapText="1"/>
      <protection/>
    </xf>
    <xf numFmtId="0" fontId="22" fillId="0" borderId="0" xfId="22" applyFont="1" applyBorder="1">
      <alignment horizontal="left" vertical="center"/>
      <protection/>
    </xf>
    <xf numFmtId="0" fontId="11" fillId="0" borderId="56" xfId="19" applyFont="1" applyBorder="1">
      <alignment horizontal="left" vertical="center" wrapText="1"/>
      <protection/>
    </xf>
    <xf numFmtId="0" fontId="11" fillId="0" borderId="8" xfId="22" applyFont="1" applyBorder="1">
      <alignment horizontal="left" vertical="center"/>
      <protection/>
    </xf>
    <xf numFmtId="0" fontId="11" fillId="0" borderId="17" xfId="19" applyFont="1" applyBorder="1">
      <alignment horizontal="left" vertical="center" wrapText="1"/>
      <protection/>
    </xf>
    <xf numFmtId="0" fontId="11" fillId="0" borderId="1" xfId="22" applyFont="1" applyBorder="1">
      <alignment horizontal="left" vertical="center"/>
      <protection/>
    </xf>
    <xf numFmtId="0" fontId="11" fillId="0" borderId="31" xfId="22" applyFont="1" applyBorder="1">
      <alignment horizontal="left" vertical="center"/>
      <protection/>
    </xf>
    <xf numFmtId="0" fontId="11" fillId="0" borderId="48" xfId="19" applyFont="1" applyBorder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2" fillId="0" borderId="33" xfId="0" applyFont="1" applyBorder="1" applyAlignment="1">
      <alignment horizontal="left"/>
    </xf>
    <xf numFmtId="0" fontId="0" fillId="0" borderId="45" xfId="0" applyFont="1" applyBorder="1" applyAlignment="1">
      <alignment horizontal="left" vertical="top"/>
    </xf>
    <xf numFmtId="16" fontId="0" fillId="0" borderId="45" xfId="0" applyNumberFormat="1" applyFont="1" applyBorder="1" applyAlignment="1" quotePrefix="1">
      <alignment horizontal="left" vertical="top"/>
    </xf>
    <xf numFmtId="3" fontId="0" fillId="0" borderId="10" xfId="0" applyNumberFormat="1" applyFont="1" applyBorder="1" applyAlignment="1">
      <alignment horizontal="right"/>
    </xf>
    <xf numFmtId="0" fontId="0" fillId="0" borderId="74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9" fontId="13" fillId="0" borderId="13" xfId="0" applyNumberFormat="1" applyFont="1" applyBorder="1" applyAlignment="1">
      <alignment horizontal="right"/>
    </xf>
    <xf numFmtId="0" fontId="13" fillId="3" borderId="16" xfId="0" applyFont="1" applyFill="1" applyBorder="1" applyAlignment="1">
      <alignment horizontal="right"/>
    </xf>
    <xf numFmtId="0" fontId="13" fillId="3" borderId="56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1" fontId="12" fillId="0" borderId="58" xfId="29" applyNumberFormat="1" applyFont="1" applyBorder="1" applyAlignment="1">
      <alignment horizontal="right" vertical="top" wrapText="1"/>
      <protection/>
    </xf>
    <xf numFmtId="1" fontId="12" fillId="0" borderId="23" xfId="29" applyNumberFormat="1" applyFont="1" applyBorder="1" applyAlignment="1">
      <alignment horizontal="right" vertical="top" wrapText="1"/>
      <protection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7" borderId="37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6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5" fillId="0" borderId="72" xfId="36" applyFont="1" applyFill="1" applyBorder="1" applyAlignment="1" applyProtection="1">
      <alignment horizontal="left"/>
      <protection/>
    </xf>
    <xf numFmtId="0" fontId="5" fillId="0" borderId="72" xfId="36" applyFont="1" applyBorder="1" applyAlignment="1" applyProtection="1">
      <alignment horizontal="left" vertical="center"/>
      <protection/>
    </xf>
    <xf numFmtId="0" fontId="5" fillId="0" borderId="72" xfId="36" applyFont="1" applyBorder="1" applyAlignment="1" applyProtection="1">
      <alignment vertical="center"/>
      <protection/>
    </xf>
    <xf numFmtId="0" fontId="5" fillId="0" borderId="72" xfId="36" applyFont="1" applyBorder="1" applyProtection="1">
      <alignment/>
      <protection/>
    </xf>
    <xf numFmtId="0" fontId="5" fillId="0" borderId="0" xfId="36" applyFont="1" applyProtection="1">
      <alignment/>
      <protection/>
    </xf>
    <xf numFmtId="0" fontId="13" fillId="0" borderId="75" xfId="36" applyFont="1" applyBorder="1" applyProtection="1">
      <alignment/>
      <protection/>
    </xf>
    <xf numFmtId="0" fontId="13" fillId="0" borderId="59" xfId="36" applyFont="1" applyBorder="1" applyAlignment="1" applyProtection="1">
      <alignment horizontal="centerContinuous"/>
      <protection/>
    </xf>
    <xf numFmtId="0" fontId="12" fillId="0" borderId="101" xfId="36" applyFont="1" applyBorder="1" applyAlignment="1" applyProtection="1">
      <alignment horizontal="centerContinuous" vertical="center"/>
      <protection/>
    </xf>
    <xf numFmtId="0" fontId="12" fillId="0" borderId="102" xfId="36" applyFont="1" applyBorder="1" applyAlignment="1" applyProtection="1">
      <alignment horizontal="centerContinuous" vertical="center"/>
      <protection/>
    </xf>
    <xf numFmtId="0" fontId="12" fillId="0" borderId="89" xfId="36" applyFont="1" applyBorder="1" applyAlignment="1" applyProtection="1">
      <alignment horizontal="centerContinuous" vertical="center"/>
      <protection/>
    </xf>
    <xf numFmtId="0" fontId="12" fillId="0" borderId="103" xfId="36" applyFont="1" applyBorder="1" applyAlignment="1" applyProtection="1">
      <alignment horizontal="centerContinuous" vertical="center"/>
      <protection/>
    </xf>
    <xf numFmtId="0" fontId="12" fillId="0" borderId="104" xfId="36" applyFont="1" applyBorder="1" applyAlignment="1" applyProtection="1">
      <alignment horizontal="center" vertical="center"/>
      <protection/>
    </xf>
    <xf numFmtId="1" fontId="2" fillId="4" borderId="105" xfId="36" applyNumberFormat="1" applyFont="1" applyFill="1" applyBorder="1" applyAlignment="1" applyProtection="1">
      <alignment horizontal="center"/>
      <protection/>
    </xf>
    <xf numFmtId="0" fontId="12" fillId="0" borderId="91" xfId="36" applyFont="1" applyBorder="1" applyAlignment="1" applyProtection="1">
      <alignment horizontal="centerContinuous" vertical="top"/>
      <protection/>
    </xf>
    <xf numFmtId="0" fontId="12" fillId="0" borderId="9" xfId="36" applyFont="1" applyBorder="1" applyAlignment="1" applyProtection="1">
      <alignment horizontal="centerContinuous"/>
      <protection/>
    </xf>
    <xf numFmtId="0" fontId="12" fillId="0" borderId="13" xfId="36" applyFont="1" applyBorder="1" applyAlignment="1" applyProtection="1">
      <alignment horizontal="center" vertical="center"/>
      <protection/>
    </xf>
    <xf numFmtId="0" fontId="12" fillId="0" borderId="10" xfId="36" applyFont="1" applyBorder="1" applyAlignment="1" applyProtection="1">
      <alignment horizontal="center" vertical="center"/>
      <protection/>
    </xf>
    <xf numFmtId="0" fontId="12" fillId="0" borderId="3" xfId="36" applyFont="1" applyBorder="1" applyAlignment="1" applyProtection="1">
      <alignment horizontal="center" vertical="center"/>
      <protection/>
    </xf>
    <xf numFmtId="0" fontId="12" fillId="0" borderId="17" xfId="36" applyFont="1" applyBorder="1" applyAlignment="1" applyProtection="1">
      <alignment horizontal="center" vertical="center"/>
      <protection/>
    </xf>
    <xf numFmtId="0" fontId="12" fillId="0" borderId="106" xfId="36" applyFont="1" applyBorder="1" applyAlignment="1" applyProtection="1">
      <alignment horizontal="center" vertical="center"/>
      <protection/>
    </xf>
    <xf numFmtId="1" fontId="2" fillId="4" borderId="107" xfId="36" applyNumberFormat="1" applyFont="1" applyFill="1" applyBorder="1" applyAlignment="1" applyProtection="1">
      <alignment horizontal="center"/>
      <protection/>
    </xf>
    <xf numFmtId="0" fontId="12" fillId="0" borderId="4" xfId="36" applyFont="1" applyBorder="1" applyAlignment="1" applyProtection="1">
      <alignment/>
      <protection/>
    </xf>
    <xf numFmtId="3" fontId="0" fillId="0" borderId="3" xfId="36" applyNumberFormat="1" applyFont="1" applyBorder="1" applyAlignment="1" applyProtection="1">
      <alignment horizontal="right"/>
      <protection locked="0"/>
    </xf>
    <xf numFmtId="3" fontId="0" fillId="0" borderId="3" xfId="36" applyNumberFormat="1" applyFont="1" applyFill="1" applyBorder="1" applyAlignment="1" applyProtection="1">
      <alignment horizontal="right"/>
      <protection locked="0"/>
    </xf>
    <xf numFmtId="3" fontId="0" fillId="8" borderId="3" xfId="36" applyNumberFormat="1" applyFont="1" applyFill="1" applyBorder="1" applyAlignment="1" applyProtection="1">
      <alignment horizontal="right"/>
      <protection/>
    </xf>
    <xf numFmtId="3" fontId="0" fillId="8" borderId="3" xfId="36" applyNumberFormat="1" applyFont="1" applyFill="1" applyBorder="1" applyAlignment="1" applyProtection="1">
      <alignment horizontal="right"/>
      <protection locked="0"/>
    </xf>
    <xf numFmtId="3" fontId="0" fillId="4" borderId="94" xfId="36" applyNumberFormat="1" applyFont="1" applyFill="1" applyBorder="1" applyAlignment="1" applyProtection="1">
      <alignment horizontal="right"/>
      <protection/>
    </xf>
    <xf numFmtId="0" fontId="13" fillId="0" borderId="108" xfId="36" applyFont="1" applyBorder="1" applyAlignment="1" applyProtection="1">
      <alignment horizontal="center" vertical="center"/>
      <protection/>
    </xf>
    <xf numFmtId="0" fontId="12" fillId="0" borderId="15" xfId="36" applyFont="1" applyBorder="1" applyAlignment="1" applyProtection="1">
      <alignment/>
      <protection/>
    </xf>
    <xf numFmtId="0" fontId="13" fillId="0" borderId="109" xfId="36" applyFont="1" applyBorder="1" applyAlignment="1" applyProtection="1">
      <alignment/>
      <protection/>
    </xf>
    <xf numFmtId="0" fontId="12" fillId="0" borderId="109" xfId="36" applyFont="1" applyBorder="1" applyAlignment="1" applyProtection="1">
      <alignment wrapText="1"/>
      <protection/>
    </xf>
    <xf numFmtId="0" fontId="0" fillId="0" borderId="0" xfId="36" applyFont="1" applyBorder="1" applyProtection="1">
      <alignment/>
      <protection/>
    </xf>
    <xf numFmtId="0" fontId="12" fillId="0" borderId="15" xfId="36" applyFont="1" applyBorder="1" applyAlignment="1" applyProtection="1">
      <alignment wrapText="1"/>
      <protection/>
    </xf>
    <xf numFmtId="0" fontId="12" fillId="0" borderId="13" xfId="36" applyFont="1" applyBorder="1" applyAlignment="1" applyProtection="1">
      <alignment horizontal="center"/>
      <protection/>
    </xf>
    <xf numFmtId="0" fontId="0" fillId="0" borderId="59" xfId="36" applyFont="1" applyBorder="1" applyAlignment="1" applyProtection="1">
      <alignment horizontal="left"/>
      <protection/>
    </xf>
    <xf numFmtId="0" fontId="0" fillId="0" borderId="59" xfId="36" applyFont="1" applyBorder="1">
      <alignment/>
      <protection/>
    </xf>
    <xf numFmtId="0" fontId="5" fillId="0" borderId="59" xfId="36" applyFont="1" applyBorder="1" applyAlignment="1" applyProtection="1">
      <alignment/>
      <protection/>
    </xf>
    <xf numFmtId="3" fontId="0" fillId="0" borderId="59" xfId="36" applyNumberFormat="1" applyFont="1" applyFill="1" applyBorder="1" applyAlignment="1" applyProtection="1">
      <alignment vertical="center"/>
      <protection/>
    </xf>
    <xf numFmtId="0" fontId="5" fillId="0" borderId="0" xfId="36" applyFont="1" applyAlignment="1" applyProtection="1">
      <alignment/>
      <protection/>
    </xf>
    <xf numFmtId="22" fontId="5" fillId="0" borderId="0" xfId="36" applyNumberFormat="1" applyFont="1" applyAlignment="1" applyProtection="1">
      <alignment horizontal="centerContinuous"/>
      <protection/>
    </xf>
    <xf numFmtId="22" fontId="5" fillId="0" borderId="0" xfId="36" applyNumberFormat="1" applyFont="1" applyBorder="1" applyAlignment="1" applyProtection="1">
      <alignment horizontal="centerContinuous"/>
      <protection/>
    </xf>
    <xf numFmtId="3" fontId="0" fillId="0" borderId="0" xfId="36" applyNumberFormat="1" applyFont="1" applyFill="1" applyBorder="1" applyAlignment="1" applyProtection="1">
      <alignment vertical="center"/>
      <protection/>
    </xf>
    <xf numFmtId="0" fontId="0" fillId="0" borderId="0" xfId="36" applyFont="1" applyAlignment="1">
      <alignment horizontal="centerContinuous"/>
      <protection/>
    </xf>
    <xf numFmtId="0" fontId="5" fillId="0" borderId="72" xfId="36" applyFont="1" applyBorder="1" applyAlignment="1" applyProtection="1">
      <alignment horizontal="centerContinuous"/>
      <protection/>
    </xf>
    <xf numFmtId="0" fontId="0" fillId="4" borderId="110" xfId="36" applyFont="1" applyFill="1" applyBorder="1" applyAlignment="1" applyProtection="1">
      <alignment vertical="center"/>
      <protection/>
    </xf>
    <xf numFmtId="0" fontId="2" fillId="4" borderId="111" xfId="36" applyFont="1" applyFill="1" applyBorder="1" applyAlignment="1" applyProtection="1">
      <alignment horizontal="left" vertical="center" wrapText="1"/>
      <protection/>
    </xf>
    <xf numFmtId="0" fontId="23" fillId="0" borderId="54" xfId="36" applyFont="1" applyBorder="1" applyProtection="1">
      <alignment/>
      <protection/>
    </xf>
    <xf numFmtId="0" fontId="0" fillId="4" borderId="112" xfId="36" applyFont="1" applyFill="1" applyBorder="1" applyAlignment="1" applyProtection="1">
      <alignment vertical="center"/>
      <protection/>
    </xf>
    <xf numFmtId="0" fontId="2" fillId="4" borderId="3" xfId="36" applyFont="1" applyFill="1" applyBorder="1" applyAlignment="1" applyProtection="1">
      <alignment horizontal="left" vertical="center"/>
      <protection/>
    </xf>
    <xf numFmtId="185" fontId="0" fillId="4" borderId="3" xfId="36" applyNumberFormat="1" applyFont="1" applyFill="1" applyBorder="1" applyAlignment="1" applyProtection="1">
      <alignment horizontal="right" vertical="center"/>
      <protection/>
    </xf>
    <xf numFmtId="185" fontId="0" fillId="4" borderId="113" xfId="36" applyNumberFormat="1" applyFont="1" applyFill="1" applyBorder="1" applyAlignment="1" applyProtection="1">
      <alignment horizontal="right" vertical="center"/>
      <protection/>
    </xf>
    <xf numFmtId="0" fontId="0" fillId="0" borderId="16" xfId="36" applyFont="1" applyBorder="1" applyProtection="1">
      <alignment/>
      <protection/>
    </xf>
    <xf numFmtId="0" fontId="11" fillId="0" borderId="72" xfId="36" applyFont="1" applyFill="1" applyBorder="1" applyAlignment="1" applyProtection="1">
      <alignment horizontal="left"/>
      <protection/>
    </xf>
    <xf numFmtId="0" fontId="0" fillId="0" borderId="72" xfId="36" applyFont="1" applyBorder="1" applyAlignment="1" applyProtection="1">
      <alignment vertical="center"/>
      <protection/>
    </xf>
    <xf numFmtId="22" fontId="0" fillId="0" borderId="72" xfId="36" applyNumberFormat="1" applyFont="1" applyBorder="1" applyAlignment="1" applyProtection="1">
      <alignment horizontal="centerContinuous"/>
      <protection/>
    </xf>
    <xf numFmtId="0" fontId="2" fillId="0" borderId="59" xfId="36" applyFont="1" applyBorder="1" applyAlignment="1" applyProtection="1">
      <alignment horizontal="left"/>
      <protection/>
    </xf>
    <xf numFmtId="0" fontId="0" fillId="0" borderId="59" xfId="36" applyFont="1" applyBorder="1" applyAlignment="1" applyProtection="1">
      <alignment/>
      <protection/>
    </xf>
    <xf numFmtId="3" fontId="0" fillId="0" borderId="59" xfId="36" applyNumberFormat="1" applyFont="1" applyBorder="1" applyAlignment="1" applyProtection="1">
      <alignment/>
      <protection/>
    </xf>
    <xf numFmtId="0" fontId="5" fillId="0" borderId="59" xfId="36" applyFont="1" applyBorder="1">
      <alignment/>
      <protection/>
    </xf>
    <xf numFmtId="1" fontId="5" fillId="0" borderId="59" xfId="36" applyNumberFormat="1" applyFont="1" applyBorder="1" applyAlignment="1" applyProtection="1">
      <alignment/>
      <protection/>
    </xf>
    <xf numFmtId="1" fontId="5" fillId="0" borderId="0" xfId="36" applyNumberFormat="1" applyFont="1" applyBorder="1" applyAlignment="1" applyProtection="1">
      <alignment horizontal="left"/>
      <protection/>
    </xf>
    <xf numFmtId="1" fontId="5" fillId="0" borderId="0" xfId="36" applyNumberFormat="1" applyFont="1" applyBorder="1" applyAlignment="1" applyProtection="1">
      <alignment/>
      <protection/>
    </xf>
    <xf numFmtId="0" fontId="2" fillId="0" borderId="72" xfId="36" applyFont="1" applyBorder="1" applyAlignment="1" applyProtection="1">
      <alignment horizontal="left"/>
      <protection/>
    </xf>
    <xf numFmtId="1" fontId="5" fillId="0" borderId="0" xfId="36" applyNumberFormat="1" applyFont="1" applyAlignment="1" applyProtection="1">
      <alignment/>
      <protection/>
    </xf>
    <xf numFmtId="1" fontId="23" fillId="0" borderId="54" xfId="36" applyNumberFormat="1" applyFont="1" applyBorder="1" applyAlignment="1" applyProtection="1">
      <alignment/>
      <protection/>
    </xf>
    <xf numFmtId="0" fontId="0" fillId="4" borderId="114" xfId="36" applyFont="1" applyFill="1" applyBorder="1" applyAlignment="1" applyProtection="1">
      <alignment vertical="center"/>
      <protection/>
    </xf>
    <xf numFmtId="0" fontId="2" fillId="4" borderId="113" xfId="36" applyFont="1" applyFill="1" applyBorder="1" applyAlignment="1" applyProtection="1">
      <alignment horizontal="left" vertical="center"/>
      <protection/>
    </xf>
    <xf numFmtId="0" fontId="0" fillId="0" borderId="59" xfId="36" applyFont="1" applyBorder="1" applyAlignment="1" applyProtection="1">
      <alignment horizontal="centerContinuous" vertical="center"/>
      <protection/>
    </xf>
    <xf numFmtId="1" fontId="0" fillId="0" borderId="0" xfId="36" applyNumberFormat="1" applyFont="1" applyAlignment="1" applyProtection="1">
      <alignment vertical="center"/>
      <protection/>
    </xf>
    <xf numFmtId="0" fontId="0" fillId="0" borderId="0" xfId="36" applyFont="1" applyBorder="1" applyAlignment="1" applyProtection="1">
      <alignment horizontal="centerContinuous" vertical="center"/>
      <protection/>
    </xf>
    <xf numFmtId="0" fontId="0" fillId="0" borderId="0" xfId="36" applyFont="1" applyBorder="1" applyAlignment="1" applyProtection="1">
      <alignment vertical="center"/>
      <protection/>
    </xf>
    <xf numFmtId="0" fontId="0" fillId="0" borderId="0" xfId="36" applyFont="1" applyFill="1" applyProtection="1">
      <alignment/>
      <protection/>
    </xf>
    <xf numFmtId="1" fontId="2" fillId="0" borderId="105" xfId="36" applyNumberFormat="1" applyFont="1" applyFill="1" applyBorder="1" applyAlignment="1" applyProtection="1">
      <alignment horizontal="center"/>
      <protection/>
    </xf>
    <xf numFmtId="3" fontId="12" fillId="0" borderId="1" xfId="36" applyNumberFormat="1" applyFont="1" applyFill="1" applyBorder="1" applyAlignment="1" applyProtection="1">
      <alignment horizontal="center" vertical="center" wrapText="1"/>
      <protection locked="0"/>
    </xf>
    <xf numFmtId="3" fontId="12" fillId="0" borderId="113" xfId="36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0" fillId="0" borderId="98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18" fillId="0" borderId="84" xfId="40" applyNumberFormat="1" applyFont="1" applyBorder="1" applyAlignment="1">
      <alignment horizontal="right"/>
      <protection/>
    </xf>
    <xf numFmtId="3" fontId="3" fillId="0" borderId="13" xfId="29" applyNumberFormat="1" applyFont="1" applyBorder="1" applyAlignment="1">
      <alignment horizontal="right" wrapText="1"/>
      <protection/>
    </xf>
    <xf numFmtId="3" fontId="4" fillId="0" borderId="3" xfId="30" applyNumberFormat="1" applyFont="1" applyBorder="1" applyAlignment="1">
      <alignment horizontal="right" textRotation="90"/>
      <protection/>
    </xf>
    <xf numFmtId="3" fontId="4" fillId="0" borderId="37" xfId="30" applyNumberFormat="1" applyFont="1" applyBorder="1" applyAlignment="1">
      <alignment horizontal="right" textRotation="90"/>
      <protection/>
    </xf>
    <xf numFmtId="3" fontId="4" fillId="0" borderId="4" xfId="30" applyNumberFormat="1" applyFont="1" applyBorder="1" applyAlignment="1">
      <alignment horizontal="right" textRotation="90"/>
      <protection/>
    </xf>
    <xf numFmtId="3" fontId="4" fillId="0" borderId="47" xfId="30" applyNumberFormat="1" applyFont="1" applyBorder="1" applyAlignment="1">
      <alignment horizontal="right" textRotation="90"/>
      <protection/>
    </xf>
    <xf numFmtId="3" fontId="3" fillId="0" borderId="58" xfId="29" applyNumberFormat="1" applyFont="1" applyBorder="1" applyAlignment="1">
      <alignment horizontal="right" wrapText="1"/>
      <protection/>
    </xf>
    <xf numFmtId="3" fontId="4" fillId="0" borderId="58" xfId="30" applyNumberFormat="1" applyFont="1" applyBorder="1" applyAlignment="1">
      <alignment horizontal="right" textRotation="90"/>
      <protection/>
    </xf>
    <xf numFmtId="3" fontId="4" fillId="0" borderId="41" xfId="30" applyNumberFormat="1" applyFont="1" applyBorder="1" applyAlignment="1">
      <alignment horizontal="right" textRotation="90"/>
      <protection/>
    </xf>
    <xf numFmtId="3" fontId="3" fillId="0" borderId="0" xfId="29" applyNumberFormat="1" applyFont="1" applyBorder="1" applyAlignment="1">
      <alignment horizontal="right" wrapText="1"/>
      <protection/>
    </xf>
    <xf numFmtId="3" fontId="4" fillId="0" borderId="0" xfId="30" applyNumberFormat="1" applyFont="1" applyBorder="1" applyAlignment="1">
      <alignment horizontal="right" textRotation="90"/>
      <protection/>
    </xf>
    <xf numFmtId="3" fontId="4" fillId="0" borderId="35" xfId="30" applyNumberFormat="1" applyFont="1" applyBorder="1" applyAlignment="1">
      <alignment horizontal="right" textRotation="90"/>
      <protection/>
    </xf>
    <xf numFmtId="3" fontId="3" fillId="0" borderId="23" xfId="29" applyNumberFormat="1" applyFont="1" applyBorder="1" applyAlignment="1">
      <alignment horizontal="right" wrapText="1"/>
      <protection/>
    </xf>
    <xf numFmtId="3" fontId="4" fillId="0" borderId="23" xfId="30" applyNumberFormat="1" applyFont="1" applyBorder="1" applyAlignment="1">
      <alignment horizontal="right" textRotation="90"/>
      <protection/>
    </xf>
    <xf numFmtId="3" fontId="4" fillId="0" borderId="61" xfId="30" applyNumberFormat="1" applyFont="1" applyBorder="1" applyAlignment="1">
      <alignment horizontal="right" textRotation="90"/>
      <protection/>
    </xf>
    <xf numFmtId="3" fontId="4" fillId="0" borderId="13" xfId="30" applyNumberFormat="1" applyFont="1" applyBorder="1" applyAlignment="1">
      <alignment horizontal="right" textRotation="90"/>
      <protection/>
    </xf>
    <xf numFmtId="3" fontId="4" fillId="0" borderId="38" xfId="30" applyNumberFormat="1" applyFont="1" applyBorder="1" applyAlignment="1">
      <alignment horizontal="right" textRotation="90"/>
      <protection/>
    </xf>
    <xf numFmtId="3" fontId="3" fillId="0" borderId="8" xfId="29" applyNumberFormat="1" applyFont="1" applyBorder="1" applyAlignment="1">
      <alignment horizontal="right" wrapText="1"/>
      <protection/>
    </xf>
    <xf numFmtId="3" fontId="4" fillId="0" borderId="8" xfId="30" applyNumberFormat="1" applyFont="1" applyBorder="1" applyAlignment="1">
      <alignment horizontal="right" textRotation="90"/>
      <protection/>
    </xf>
    <xf numFmtId="3" fontId="4" fillId="0" borderId="11" xfId="30" applyNumberFormat="1" applyFont="1" applyBorder="1" applyAlignment="1">
      <alignment horizontal="right" textRotation="90"/>
      <protection/>
    </xf>
    <xf numFmtId="3" fontId="4" fillId="0" borderId="32" xfId="30" applyNumberFormat="1" applyFont="1" applyBorder="1" applyAlignment="1">
      <alignment horizontal="right" textRotation="90"/>
      <protection/>
    </xf>
    <xf numFmtId="3" fontId="3" fillId="0" borderId="66" xfId="29" applyNumberFormat="1" applyFont="1" applyBorder="1" applyAlignment="1">
      <alignment horizontal="right" wrapText="1"/>
      <protection/>
    </xf>
    <xf numFmtId="3" fontId="3" fillId="0" borderId="6" xfId="29" applyNumberFormat="1" applyFont="1" applyBorder="1" applyAlignment="1">
      <alignment horizontal="right" wrapText="1"/>
      <protection/>
    </xf>
    <xf numFmtId="3" fontId="13" fillId="3" borderId="16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/>
    </xf>
    <xf numFmtId="3" fontId="13" fillId="3" borderId="16" xfId="0" applyNumberFormat="1" applyFont="1" applyFill="1" applyBorder="1" applyAlignment="1">
      <alignment/>
    </xf>
    <xf numFmtId="3" fontId="13" fillId="3" borderId="0" xfId="0" applyNumberFormat="1" applyFont="1" applyFill="1" applyBorder="1" applyAlignment="1">
      <alignment/>
    </xf>
    <xf numFmtId="3" fontId="13" fillId="0" borderId="9" xfId="19" applyNumberFormat="1" applyFont="1" applyBorder="1" applyAlignment="1">
      <alignment horizontal="right" vertical="center" wrapText="1"/>
      <protection/>
    </xf>
    <xf numFmtId="3" fontId="13" fillId="3" borderId="9" xfId="0" applyNumberFormat="1" applyFont="1" applyFill="1" applyBorder="1" applyAlignment="1">
      <alignment/>
    </xf>
    <xf numFmtId="3" fontId="12" fillId="0" borderId="13" xfId="29" applyNumberFormat="1" applyFont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3" fontId="13" fillId="0" borderId="6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115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3" fillId="3" borderId="25" xfId="0" applyNumberFormat="1" applyFont="1" applyFill="1" applyBorder="1" applyAlignment="1">
      <alignment horizontal="right"/>
    </xf>
    <xf numFmtId="3" fontId="12" fillId="0" borderId="15" xfId="29" applyNumberFormat="1" applyFont="1" applyBorder="1" applyAlignment="1">
      <alignment horizontal="right" vertical="top" wrapText="1"/>
      <protection/>
    </xf>
    <xf numFmtId="3" fontId="13" fillId="0" borderId="8" xfId="0" applyNumberFormat="1" applyFont="1" applyBorder="1" applyAlignment="1">
      <alignment horizontal="right"/>
    </xf>
    <xf numFmtId="3" fontId="13" fillId="0" borderId="58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46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>
      <alignment horizontal="right"/>
    </xf>
    <xf numFmtId="3" fontId="0" fillId="2" borderId="29" xfId="0" applyNumberFormat="1" applyFont="1" applyFill="1" applyBorder="1" applyAlignment="1">
      <alignment horizontal="right"/>
    </xf>
    <xf numFmtId="3" fontId="0" fillId="7" borderId="45" xfId="0" applyNumberFormat="1" applyFont="1" applyFill="1" applyBorder="1" applyAlignment="1">
      <alignment horizontal="right"/>
    </xf>
    <xf numFmtId="3" fontId="0" fillId="7" borderId="8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1" fillId="0" borderId="88" xfId="37" applyNumberFormat="1" applyFont="1" applyBorder="1" applyAlignment="1">
      <alignment horizontal="right" vertical="center"/>
      <protection/>
    </xf>
    <xf numFmtId="3" fontId="18" fillId="0" borderId="88" xfId="37" applyNumberFormat="1" applyFont="1" applyBorder="1" applyAlignment="1">
      <alignment horizontal="right" vertical="center"/>
      <protection/>
    </xf>
    <xf numFmtId="3" fontId="1" fillId="0" borderId="4" xfId="37" applyNumberFormat="1" applyFont="1" applyBorder="1" applyAlignment="1">
      <alignment horizontal="right" vertical="center"/>
      <protection/>
    </xf>
    <xf numFmtId="3" fontId="18" fillId="0" borderId="4" xfId="37" applyNumberFormat="1" applyFont="1" applyBorder="1" applyAlignment="1">
      <alignment horizontal="right" vertical="center"/>
      <protection/>
    </xf>
    <xf numFmtId="3" fontId="1" fillId="7" borderId="4" xfId="37" applyNumberFormat="1" applyFont="1" applyFill="1" applyBorder="1" applyAlignment="1">
      <alignment horizontal="right" vertical="center"/>
      <protection/>
    </xf>
    <xf numFmtId="3" fontId="1" fillId="0" borderId="17" xfId="37" applyNumberFormat="1" applyFont="1" applyBorder="1" applyAlignment="1">
      <alignment horizontal="right" vertical="center"/>
      <protection/>
    </xf>
    <xf numFmtId="3" fontId="18" fillId="0" borderId="17" xfId="37" applyNumberFormat="1" applyFont="1" applyBorder="1" applyAlignment="1">
      <alignment horizontal="right" vertical="center"/>
      <protection/>
    </xf>
    <xf numFmtId="3" fontId="1" fillId="7" borderId="17" xfId="37" applyNumberFormat="1" applyFont="1" applyFill="1" applyBorder="1" applyAlignment="1">
      <alignment horizontal="right" vertical="center"/>
      <protection/>
    </xf>
    <xf numFmtId="3" fontId="1" fillId="0" borderId="48" xfId="37" applyNumberFormat="1" applyFont="1" applyBorder="1" applyAlignment="1">
      <alignment horizontal="right" vertical="center"/>
      <protection/>
    </xf>
    <xf numFmtId="3" fontId="18" fillId="0" borderId="48" xfId="37" applyNumberFormat="1" applyFont="1" applyBorder="1" applyAlignment="1">
      <alignment horizontal="right" vertical="center"/>
      <protection/>
    </xf>
    <xf numFmtId="3" fontId="7" fillId="0" borderId="63" xfId="37" applyNumberFormat="1" applyFont="1" applyBorder="1" applyAlignment="1">
      <alignment/>
      <protection/>
    </xf>
    <xf numFmtId="3" fontId="7" fillId="0" borderId="6" xfId="37" applyNumberFormat="1" applyFont="1" applyBorder="1" applyAlignment="1">
      <alignment/>
      <protection/>
    </xf>
    <xf numFmtId="3" fontId="18" fillId="0" borderId="13" xfId="37" applyNumberFormat="1" applyFont="1" applyBorder="1" applyAlignment="1">
      <alignment/>
      <protection/>
    </xf>
    <xf numFmtId="3" fontId="18" fillId="0" borderId="13" xfId="29" applyNumberFormat="1" applyFont="1" applyBorder="1" applyAlignment="1">
      <alignment/>
      <protection/>
    </xf>
    <xf numFmtId="3" fontId="7" fillId="0" borderId="18" xfId="37" applyNumberFormat="1" applyFont="1" applyBorder="1" applyAlignment="1">
      <alignment/>
      <protection/>
    </xf>
    <xf numFmtId="3" fontId="7" fillId="0" borderId="3" xfId="37" applyNumberFormat="1" applyFont="1" applyBorder="1" applyAlignment="1">
      <alignment/>
      <protection/>
    </xf>
    <xf numFmtId="3" fontId="18" fillId="0" borderId="3" xfId="37" applyNumberFormat="1" applyFont="1" applyBorder="1" applyAlignment="1">
      <alignment/>
      <protection/>
    </xf>
    <xf numFmtId="3" fontId="1" fillId="0" borderId="39" xfId="37" applyNumberFormat="1" applyFont="1" applyBorder="1" applyAlignment="1">
      <alignment/>
      <protection/>
    </xf>
    <xf numFmtId="3" fontId="1" fillId="0" borderId="30" xfId="37" applyNumberFormat="1" applyFont="1" applyBorder="1" applyAlignment="1">
      <alignment/>
      <protection/>
    </xf>
    <xf numFmtId="3" fontId="1" fillId="0" borderId="11" xfId="37" applyNumberFormat="1" applyFont="1" applyBorder="1" applyAlignment="1">
      <alignment/>
      <protection/>
    </xf>
    <xf numFmtId="3" fontId="1" fillId="0" borderId="11" xfId="29" applyNumberFormat="1" applyFont="1" applyBorder="1" applyAlignment="1">
      <alignment/>
      <protection/>
    </xf>
    <xf numFmtId="3" fontId="1" fillId="0" borderId="88" xfId="37" applyNumberFormat="1" applyFont="1" applyBorder="1" applyAlignment="1">
      <alignment/>
      <protection/>
    </xf>
    <xf numFmtId="3" fontId="1" fillId="0" borderId="17" xfId="37" applyNumberFormat="1" applyFont="1" applyBorder="1" applyAlignment="1">
      <alignment/>
      <protection/>
    </xf>
    <xf numFmtId="3" fontId="1" fillId="0" borderId="3" xfId="37" applyNumberFormat="1" applyFont="1" applyBorder="1" applyAlignment="1">
      <alignment/>
      <protection/>
    </xf>
    <xf numFmtId="3" fontId="1" fillId="0" borderId="13" xfId="29" applyNumberFormat="1" applyFont="1" applyBorder="1" applyAlignment="1">
      <alignment/>
      <protection/>
    </xf>
    <xf numFmtId="3" fontId="1" fillId="0" borderId="56" xfId="37" applyNumberFormat="1" applyFont="1" applyBorder="1" applyAlignment="1">
      <alignment/>
      <protection/>
    </xf>
    <xf numFmtId="3" fontId="18" fillId="0" borderId="13" xfId="37" applyNumberFormat="1" applyFont="1" applyBorder="1" applyAlignment="1">
      <alignment horizontal="right" vertical="center"/>
      <protection/>
    </xf>
    <xf numFmtId="3" fontId="18" fillId="0" borderId="13" xfId="0" applyNumberFormat="1" applyFont="1" applyBorder="1" applyAlignment="1">
      <alignment horizontal="right"/>
    </xf>
    <xf numFmtId="3" fontId="18" fillId="0" borderId="3" xfId="37" applyNumberFormat="1" applyFont="1" applyBorder="1" applyAlignment="1">
      <alignment horizontal="right" vertical="center"/>
      <protection/>
    </xf>
    <xf numFmtId="3" fontId="1" fillId="0" borderId="3" xfId="37" applyNumberFormat="1" applyFont="1" applyBorder="1" applyAlignment="1">
      <alignment horizontal="right" vertical="center"/>
      <protection/>
    </xf>
    <xf numFmtId="3" fontId="1" fillId="0" borderId="13" xfId="0" applyNumberFormat="1" applyFont="1" applyBorder="1" applyAlignment="1">
      <alignment horizontal="right"/>
    </xf>
    <xf numFmtId="3" fontId="1" fillId="0" borderId="11" xfId="37" applyNumberFormat="1" applyFont="1" applyBorder="1" applyAlignment="1">
      <alignment horizontal="right" vertical="center"/>
      <protection/>
    </xf>
    <xf numFmtId="3" fontId="1" fillId="0" borderId="11" xfId="0" applyNumberFormat="1" applyFont="1" applyBorder="1" applyAlignment="1">
      <alignment horizontal="right"/>
    </xf>
    <xf numFmtId="3" fontId="1" fillId="0" borderId="60" xfId="37" applyNumberFormat="1" applyFont="1" applyBorder="1" applyAlignment="1">
      <alignment horizontal="right" vertical="center"/>
      <protection/>
    </xf>
    <xf numFmtId="3" fontId="1" fillId="0" borderId="1" xfId="37" applyNumberFormat="1" applyFont="1" applyBorder="1" applyAlignment="1">
      <alignment horizontal="right" vertical="center"/>
      <protection/>
    </xf>
    <xf numFmtId="3" fontId="1" fillId="0" borderId="30" xfId="37" applyNumberFormat="1" applyFont="1" applyBorder="1" applyAlignment="1">
      <alignment horizontal="right" vertical="center"/>
      <protection/>
    </xf>
    <xf numFmtId="3" fontId="18" fillId="0" borderId="18" xfId="37" applyNumberFormat="1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13" xfId="29" applyFont="1" applyBorder="1" applyAlignment="1">
      <alignment horizontal="center" vertical="center" wrapText="1"/>
      <protection/>
    </xf>
    <xf numFmtId="224" fontId="0" fillId="0" borderId="3" xfId="36" applyNumberFormat="1" applyFont="1" applyBorder="1" applyAlignment="1" applyProtection="1">
      <alignment horizontal="right"/>
      <protection locked="0"/>
    </xf>
    <xf numFmtId="224" fontId="0" fillId="0" borderId="3" xfId="36" applyNumberFormat="1" applyFont="1" applyFill="1" applyBorder="1" applyAlignment="1" applyProtection="1">
      <alignment horizontal="right"/>
      <protection locked="0"/>
    </xf>
    <xf numFmtId="224" fontId="0" fillId="8" borderId="3" xfId="36" applyNumberFormat="1" applyFont="1" applyFill="1" applyBorder="1" applyAlignment="1" applyProtection="1">
      <alignment horizontal="right"/>
      <protection/>
    </xf>
    <xf numFmtId="198" fontId="0" fillId="0" borderId="3" xfId="36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 wrapText="1"/>
    </xf>
    <xf numFmtId="17" fontId="3" fillId="0" borderId="16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" fontId="12" fillId="0" borderId="0" xfId="0" applyNumberFormat="1" applyFont="1" applyBorder="1" applyAlignment="1" quotePrefix="1">
      <alignment horizontal="center"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2" fillId="0" borderId="9" xfId="0" applyFont="1" applyBorder="1" applyAlignment="1">
      <alignment horizontal="left"/>
    </xf>
    <xf numFmtId="0" fontId="13" fillId="0" borderId="116" xfId="36" applyFont="1" applyBorder="1" applyAlignment="1" applyProtection="1">
      <alignment horizontal="center"/>
      <protection/>
    </xf>
    <xf numFmtId="0" fontId="13" fillId="0" borderId="108" xfId="36" applyFont="1" applyBorder="1" applyAlignment="1" applyProtection="1">
      <alignment horizontal="center"/>
      <protection/>
    </xf>
    <xf numFmtId="0" fontId="13" fillId="0" borderId="108" xfId="36" applyFont="1" applyBorder="1" applyAlignment="1" applyProtection="1">
      <alignment/>
      <protection/>
    </xf>
    <xf numFmtId="0" fontId="0" fillId="0" borderId="0" xfId="36" applyFont="1" applyBorder="1" applyAlignment="1" applyProtection="1">
      <alignment/>
      <protection/>
    </xf>
    <xf numFmtId="0" fontId="12" fillId="0" borderId="117" xfId="36" applyFont="1" applyBorder="1" applyAlignment="1" applyProtection="1">
      <alignment horizontal="center"/>
      <protection/>
    </xf>
    <xf numFmtId="0" fontId="5" fillId="0" borderId="0" xfId="36" applyFont="1" applyBorder="1" applyAlignment="1" applyProtection="1">
      <alignment horizontal="centerContinuous"/>
      <protection/>
    </xf>
    <xf numFmtId="185" fontId="0" fillId="4" borderId="118" xfId="36" applyNumberFormat="1" applyFont="1" applyFill="1" applyBorder="1" applyAlignment="1" applyProtection="1">
      <alignment horizontal="right"/>
      <protection/>
    </xf>
    <xf numFmtId="185" fontId="0" fillId="4" borderId="3" xfId="36" applyNumberFormat="1" applyFont="1" applyFill="1" applyBorder="1" applyAlignment="1" applyProtection="1">
      <alignment horizontal="right"/>
      <protection/>
    </xf>
    <xf numFmtId="185" fontId="0" fillId="4" borderId="92" xfId="36" applyNumberFormat="1" applyFont="1" applyFill="1" applyBorder="1" applyAlignment="1" applyProtection="1">
      <alignment horizontal="right"/>
      <protection/>
    </xf>
    <xf numFmtId="0" fontId="13" fillId="0" borderId="108" xfId="36" applyFont="1" applyFill="1" applyBorder="1" applyAlignment="1" applyProtection="1">
      <alignment/>
      <protection/>
    </xf>
    <xf numFmtId="0" fontId="12" fillId="0" borderId="109" xfId="36" applyFont="1" applyBorder="1" applyAlignment="1" applyProtection="1">
      <alignment/>
      <protection/>
    </xf>
    <xf numFmtId="0" fontId="13" fillId="0" borderId="109" xfId="36" applyFont="1" applyFill="1" applyBorder="1" applyAlignment="1" applyProtection="1">
      <alignment/>
      <protection/>
    </xf>
    <xf numFmtId="0" fontId="0" fillId="0" borderId="16" xfId="36" applyFont="1" applyFill="1" applyBorder="1" applyProtection="1">
      <alignment/>
      <protection/>
    </xf>
    <xf numFmtId="0" fontId="3" fillId="0" borderId="16" xfId="0" applyFont="1" applyFill="1" applyBorder="1" applyAlignment="1">
      <alignment horizontal="right"/>
    </xf>
    <xf numFmtId="0" fontId="0" fillId="0" borderId="119" xfId="26" applyFont="1" applyBorder="1" applyAlignment="1">
      <alignment horizontal="left" vertical="top"/>
      <protection/>
    </xf>
    <xf numFmtId="0" fontId="18" fillId="9" borderId="0" xfId="40" applyFont="1" applyFill="1">
      <alignment/>
      <protection/>
    </xf>
    <xf numFmtId="49" fontId="12" fillId="9" borderId="0" xfId="0" applyNumberFormat="1" applyFont="1" applyFill="1" applyAlignment="1" quotePrefix="1">
      <alignment horizontal="center" vertical="top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1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9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45" xfId="19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wrapText="1"/>
    </xf>
    <xf numFmtId="0" fontId="0" fillId="0" borderId="25" xfId="26" applyFont="1" applyBorder="1" applyAlignment="1">
      <alignment horizontal="left" vertical="top"/>
      <protection/>
    </xf>
    <xf numFmtId="0" fontId="3" fillId="0" borderId="16" xfId="33" applyFont="1" applyBorder="1" applyAlignment="1">
      <alignment horizontal="left"/>
      <protection/>
    </xf>
    <xf numFmtId="0" fontId="3" fillId="9" borderId="16" xfId="33" applyFont="1" applyFill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left"/>
      <protection/>
    </xf>
    <xf numFmtId="0" fontId="0" fillId="0" borderId="4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2" fillId="9" borderId="14" xfId="36" applyFont="1" applyFill="1" applyBorder="1" applyAlignment="1" applyProtection="1">
      <alignment vertical="center" wrapText="1"/>
      <protection/>
    </xf>
    <xf numFmtId="0" fontId="12" fillId="9" borderId="17" xfId="36" applyFont="1" applyFill="1" applyBorder="1" applyAlignment="1" applyProtection="1">
      <alignment vertical="center" wrapText="1"/>
      <protection/>
    </xf>
    <xf numFmtId="0" fontId="0" fillId="0" borderId="120" xfId="36" applyFont="1" applyBorder="1" applyAlignment="1" applyProtection="1">
      <alignment horizontal="left"/>
      <protection/>
    </xf>
    <xf numFmtId="0" fontId="0" fillId="0" borderId="96" xfId="36" applyFont="1" applyFill="1" applyBorder="1" applyAlignment="1" applyProtection="1">
      <alignment horizontal="left"/>
      <protection/>
    </xf>
    <xf numFmtId="0" fontId="12" fillId="9" borderId="97" xfId="36" applyFont="1" applyFill="1" applyBorder="1" applyAlignment="1" applyProtection="1">
      <alignment vertical="center" wrapText="1"/>
      <protection/>
    </xf>
    <xf numFmtId="0" fontId="3" fillId="9" borderId="0" xfId="0" applyFont="1" applyFill="1" applyBorder="1" applyAlignment="1">
      <alignment horizontal="right"/>
    </xf>
    <xf numFmtId="0" fontId="2" fillId="0" borderId="1" xfId="36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top"/>
    </xf>
    <xf numFmtId="0" fontId="0" fillId="0" borderId="4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0" xfId="36" applyFont="1" applyFill="1" applyBorder="1" applyAlignment="1" applyProtection="1">
      <alignment horizontal="centerContinuous" vertical="center" wrapText="1"/>
      <protection/>
    </xf>
    <xf numFmtId="0" fontId="2" fillId="0" borderId="95" xfId="36" applyFont="1" applyFill="1" applyBorder="1" applyAlignment="1" applyProtection="1">
      <alignment horizontal="center" vertical="center"/>
      <protection/>
    </xf>
    <xf numFmtId="0" fontId="2" fillId="0" borderId="91" xfId="36" applyFont="1" applyFill="1" applyBorder="1" applyAlignment="1" applyProtection="1">
      <alignment horizontal="center" vertical="center" wrapText="1"/>
      <protection/>
    </xf>
    <xf numFmtId="3" fontId="13" fillId="0" borderId="93" xfId="36" applyNumberFormat="1" applyFont="1" applyFill="1" applyBorder="1" applyAlignment="1" applyProtection="1">
      <alignment horizontal="right"/>
      <protection/>
    </xf>
    <xf numFmtId="0" fontId="2" fillId="9" borderId="92" xfId="36" applyFont="1" applyFill="1" applyBorder="1" applyAlignment="1" applyProtection="1">
      <alignment vertical="center" wrapText="1"/>
      <protection/>
    </xf>
    <xf numFmtId="3" fontId="13" fillId="9" borderId="92" xfId="36" applyNumberFormat="1" applyFont="1" applyFill="1" applyBorder="1" applyProtection="1">
      <alignment/>
      <protection/>
    </xf>
    <xf numFmtId="0" fontId="1" fillId="9" borderId="0" xfId="40" applyFont="1" applyFill="1">
      <alignment/>
      <protection/>
    </xf>
    <xf numFmtId="3" fontId="1" fillId="9" borderId="121" xfId="40" applyNumberFormat="1" applyFont="1" applyFill="1" applyBorder="1" applyAlignment="1">
      <alignment horizontal="right"/>
      <protection/>
    </xf>
    <xf numFmtId="3" fontId="18" fillId="9" borderId="98" xfId="40" applyNumberFormat="1" applyFont="1" applyFill="1" applyBorder="1" applyAlignment="1">
      <alignment horizontal="right"/>
      <protection/>
    </xf>
    <xf numFmtId="49" fontId="12" fillId="9" borderId="0" xfId="0" applyNumberFormat="1" applyFont="1" applyFill="1" applyAlignment="1">
      <alignment horizontal="center" vertical="top" wrapText="1"/>
    </xf>
    <xf numFmtId="0" fontId="11" fillId="0" borderId="2" xfId="34" applyFont="1" applyBorder="1" applyAlignment="1">
      <alignment wrapText="1"/>
      <protection/>
    </xf>
    <xf numFmtId="0" fontId="11" fillId="0" borderId="5" xfId="34" applyFont="1" applyBorder="1" applyAlignment="1">
      <alignment wrapText="1"/>
      <protection/>
    </xf>
    <xf numFmtId="0" fontId="0" fillId="0" borderId="25" xfId="34" applyFont="1" applyBorder="1" applyAlignment="1">
      <alignment horizontal="left"/>
      <protection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9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45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3" fontId="11" fillId="0" borderId="1" xfId="30" applyNumberFormat="1" applyFont="1" applyBorder="1" applyAlignment="1">
      <alignment horizontal="right"/>
      <protection/>
    </xf>
    <xf numFmtId="3" fontId="11" fillId="0" borderId="8" xfId="30" applyNumberFormat="1" applyFont="1" applyBorder="1" applyAlignment="1">
      <alignment horizontal="right"/>
      <protection/>
    </xf>
    <xf numFmtId="3" fontId="11" fillId="0" borderId="37" xfId="30" applyNumberFormat="1" applyFont="1" applyBorder="1" applyAlignment="1">
      <alignment horizontal="right"/>
      <protection/>
    </xf>
    <xf numFmtId="0" fontId="0" fillId="0" borderId="37" xfId="0" applyFont="1" applyBorder="1" applyAlignment="1">
      <alignment horizontal="left" wrapText="1"/>
    </xf>
    <xf numFmtId="3" fontId="11" fillId="0" borderId="1" xfId="32" applyNumberFormat="1" applyFont="1" applyBorder="1" applyAlignment="1">
      <alignment horizontal="right"/>
      <protection/>
    </xf>
    <xf numFmtId="3" fontId="0" fillId="0" borderId="8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22" xfId="19" applyFont="1" applyBorder="1" applyAlignment="1">
      <alignment horizontal="left" vertical="center" wrapText="1"/>
      <protection/>
    </xf>
    <xf numFmtId="0" fontId="5" fillId="0" borderId="61" xfId="19" applyFont="1" applyBorder="1" applyAlignment="1">
      <alignment horizontal="left" vertical="center" wrapText="1"/>
      <protection/>
    </xf>
    <xf numFmtId="0" fontId="0" fillId="0" borderId="45" xfId="19" applyFont="1" applyBorder="1" applyAlignment="1">
      <alignment horizontal="left" vertical="center" wrapText="1"/>
      <protection/>
    </xf>
    <xf numFmtId="0" fontId="0" fillId="0" borderId="37" xfId="19" applyFont="1" applyBorder="1" applyAlignment="1">
      <alignment horizontal="left" vertical="center" wrapText="1"/>
      <protection/>
    </xf>
    <xf numFmtId="0" fontId="13" fillId="0" borderId="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33" xfId="21" applyFont="1" applyBorder="1" applyAlignment="1">
      <alignment horizontal="center" vertical="top" wrapText="1"/>
      <protection/>
    </xf>
    <xf numFmtId="0" fontId="14" fillId="0" borderId="52" xfId="21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5" fillId="0" borderId="45" xfId="42" applyFont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left" wrapText="1"/>
    </xf>
    <xf numFmtId="0" fontId="5" fillId="0" borderId="50" xfId="42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left" wrapText="1"/>
    </xf>
    <xf numFmtId="0" fontId="0" fillId="0" borderId="25" xfId="0" applyFont="1" applyBorder="1" applyAlignment="1">
      <alignment horizontal="left" vertical="top"/>
    </xf>
    <xf numFmtId="0" fontId="0" fillId="0" borderId="119" xfId="0" applyFont="1" applyBorder="1" applyAlignment="1">
      <alignment horizontal="left" vertical="top"/>
    </xf>
    <xf numFmtId="0" fontId="3" fillId="0" borderId="45" xfId="29" applyFont="1" applyBorder="1" applyAlignment="1">
      <alignment horizontal="center" vertical="top" wrapText="1"/>
      <protection/>
    </xf>
    <xf numFmtId="0" fontId="3" fillId="0" borderId="37" xfId="29" applyFont="1" applyBorder="1" applyAlignment="1">
      <alignment horizontal="center" vertical="top" wrapText="1"/>
      <protection/>
    </xf>
    <xf numFmtId="0" fontId="5" fillId="0" borderId="50" xfId="20" applyFont="1" applyBorder="1" applyAlignment="1">
      <alignment horizontal="center" vertical="top" wrapText="1"/>
      <protection/>
    </xf>
    <xf numFmtId="0" fontId="5" fillId="0" borderId="32" xfId="20" applyFont="1" applyBorder="1" applyAlignment="1">
      <alignment horizontal="center" vertical="top" wrapText="1"/>
      <protection/>
    </xf>
    <xf numFmtId="3" fontId="0" fillId="0" borderId="22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6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3" fillId="0" borderId="50" xfId="29" applyFont="1" applyBorder="1" applyAlignment="1">
      <alignment horizontal="center" vertical="top" wrapText="1"/>
      <protection/>
    </xf>
    <xf numFmtId="0" fontId="3" fillId="0" borderId="32" xfId="29" applyFont="1" applyBorder="1" applyAlignment="1">
      <alignment horizontal="center" vertical="top" wrapText="1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15" xfId="22" applyFont="1" applyBorder="1" applyAlignment="1">
      <alignment horizontal="left" vertical="center"/>
      <protection/>
    </xf>
    <xf numFmtId="0" fontId="5" fillId="0" borderId="13" xfId="22" applyFont="1" applyBorder="1" applyAlignment="1">
      <alignment horizontal="left" vertical="center"/>
      <protection/>
    </xf>
    <xf numFmtId="0" fontId="3" fillId="0" borderId="19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3" xfId="22" applyFont="1" applyBorder="1" applyAlignment="1">
      <alignment horizontal="left" vertical="center" wrapText="1"/>
      <protection/>
    </xf>
    <xf numFmtId="0" fontId="5" fillId="0" borderId="4" xfId="19" applyFont="1" applyBorder="1" applyAlignment="1">
      <alignment horizontal="left" vertical="center" wrapText="1"/>
      <protection/>
    </xf>
    <xf numFmtId="0" fontId="5" fillId="0" borderId="13" xfId="19" applyFont="1" applyBorder="1" applyAlignment="1">
      <alignment horizontal="left" vertical="center" wrapText="1"/>
      <protection/>
    </xf>
    <xf numFmtId="0" fontId="5" fillId="0" borderId="1" xfId="19" applyFont="1" applyBorder="1" applyAlignment="1">
      <alignment horizontal="left" vertical="top" wrapText="1"/>
      <protection/>
    </xf>
    <xf numFmtId="0" fontId="5" fillId="0" borderId="37" xfId="19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5" fillId="0" borderId="8" xfId="19" applyFont="1" applyBorder="1" applyAlignment="1">
      <alignment horizontal="left" vertical="top" wrapText="1"/>
      <protection/>
    </xf>
    <xf numFmtId="0" fontId="5" fillId="0" borderId="43" xfId="22" applyFont="1" applyBorder="1" applyAlignment="1">
      <alignment horizontal="left" vertical="top" wrapText="1"/>
      <protection/>
    </xf>
    <xf numFmtId="0" fontId="5" fillId="0" borderId="46" xfId="22" applyFont="1" applyBorder="1" applyAlignment="1">
      <alignment horizontal="left" vertical="top" wrapText="1"/>
      <protection/>
    </xf>
    <xf numFmtId="0" fontId="5" fillId="0" borderId="43" xfId="22" applyFont="1" applyBorder="1" applyAlignment="1">
      <alignment horizontal="left" wrapText="1"/>
      <protection/>
    </xf>
    <xf numFmtId="0" fontId="5" fillId="0" borderId="46" xfId="22" applyFont="1" applyBorder="1" applyAlignment="1">
      <alignment horizontal="left" wrapText="1"/>
      <protection/>
    </xf>
    <xf numFmtId="0" fontId="5" fillId="0" borderId="1" xfId="22" applyFont="1" applyBorder="1" applyAlignment="1">
      <alignment horizontal="left" vertical="center"/>
      <protection/>
    </xf>
    <xf numFmtId="0" fontId="5" fillId="0" borderId="37" xfId="22" applyFont="1" applyBorder="1" applyAlignment="1">
      <alignment horizontal="left" vertical="center"/>
      <protection/>
    </xf>
    <xf numFmtId="0" fontId="5" fillId="0" borderId="43" xfId="0" applyFont="1" applyBorder="1" applyAlignment="1">
      <alignment horizontal="left" wrapText="1"/>
    </xf>
    <xf numFmtId="0" fontId="17" fillId="0" borderId="44" xfId="0" applyFont="1" applyBorder="1" applyAlignment="1">
      <alignment horizontal="left" wrapText="1"/>
    </xf>
    <xf numFmtId="0" fontId="17" fillId="0" borderId="46" xfId="0" applyFont="1" applyBorder="1" applyAlignment="1">
      <alignment horizontal="left" wrapText="1"/>
    </xf>
    <xf numFmtId="0" fontId="1" fillId="0" borderId="33" xfId="27" applyFont="1" applyBorder="1" applyAlignment="1">
      <alignment horizontal="left" wrapText="1"/>
      <protection/>
    </xf>
    <xf numFmtId="0" fontId="1" fillId="0" borderId="21" xfId="27" applyFont="1" applyBorder="1" applyAlignment="1">
      <alignment horizontal="left" wrapText="1"/>
      <protection/>
    </xf>
    <xf numFmtId="0" fontId="11" fillId="0" borderId="45" xfId="22" applyFont="1" applyBorder="1" applyAlignment="1">
      <alignment horizontal="left" vertical="top"/>
      <protection/>
    </xf>
    <xf numFmtId="0" fontId="11" fillId="0" borderId="8" xfId="22" applyFont="1" applyBorder="1" applyAlignment="1">
      <alignment horizontal="left" vertical="top"/>
      <protection/>
    </xf>
    <xf numFmtId="0" fontId="3" fillId="0" borderId="85" xfId="29" applyFont="1" applyBorder="1" applyAlignment="1">
      <alignment horizontal="center" vertical="center" wrapText="1"/>
      <protection/>
    </xf>
    <xf numFmtId="0" fontId="3" fillId="0" borderId="44" xfId="29" applyFont="1" applyBorder="1" applyAlignment="1">
      <alignment horizontal="center" vertical="center" wrapText="1"/>
      <protection/>
    </xf>
    <xf numFmtId="0" fontId="5" fillId="0" borderId="60" xfId="19" applyFont="1" applyBorder="1" applyAlignment="1">
      <alignment horizontal="left" vertical="top" wrapText="1"/>
      <protection/>
    </xf>
    <xf numFmtId="0" fontId="0" fillId="0" borderId="23" xfId="0" applyFont="1" applyBorder="1" applyAlignment="1">
      <alignment horizontal="left" vertical="top" wrapText="1"/>
    </xf>
    <xf numFmtId="0" fontId="11" fillId="0" borderId="50" xfId="22" applyFont="1" applyBorder="1" applyAlignment="1">
      <alignment horizontal="left" vertical="center"/>
      <protection/>
    </xf>
    <xf numFmtId="0" fontId="11" fillId="0" borderId="31" xfId="22" applyFont="1" applyBorder="1" applyAlignment="1">
      <alignment horizontal="left" vertical="center"/>
      <protection/>
    </xf>
    <xf numFmtId="0" fontId="11" fillId="0" borderId="32" xfId="22" applyFont="1" applyBorder="1" applyAlignment="1">
      <alignment horizontal="left" vertical="center"/>
      <protection/>
    </xf>
    <xf numFmtId="0" fontId="0" fillId="0" borderId="8" xfId="0" applyFont="1" applyBorder="1" applyAlignment="1">
      <alignment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43" xfId="37" applyFont="1" applyBorder="1" applyAlignment="1">
      <alignment horizontal="center" vertical="center"/>
      <protection/>
    </xf>
    <xf numFmtId="0" fontId="1" fillId="0" borderId="46" xfId="37" applyFont="1" applyBorder="1" applyAlignment="1">
      <alignment horizontal="center" vertical="center"/>
      <protection/>
    </xf>
    <xf numFmtId="3" fontId="1" fillId="0" borderId="4" xfId="37" applyNumberFormat="1" applyFont="1" applyBorder="1" applyAlignment="1">
      <alignment horizontal="right" vertical="center"/>
      <protection/>
    </xf>
    <xf numFmtId="3" fontId="1" fillId="0" borderId="13" xfId="37" applyNumberFormat="1" applyFont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5" fillId="0" borderId="43" xfId="19" applyFont="1" applyBorder="1" applyAlignment="1">
      <alignment horizontal="left" vertical="center" wrapText="1"/>
      <protection/>
    </xf>
    <xf numFmtId="0" fontId="5" fillId="0" borderId="44" xfId="19" applyFont="1" applyBorder="1" applyAlignment="1">
      <alignment horizontal="left" vertical="center" wrapText="1"/>
      <protection/>
    </xf>
    <xf numFmtId="0" fontId="5" fillId="0" borderId="46" xfId="19" applyFont="1" applyBorder="1" applyAlignment="1">
      <alignment horizontal="left" vertical="center" wrapText="1"/>
      <protection/>
    </xf>
    <xf numFmtId="0" fontId="5" fillId="0" borderId="2" xfId="19" applyFont="1" applyBorder="1" applyAlignment="1">
      <alignment horizontal="center" wrapText="1"/>
      <protection/>
    </xf>
    <xf numFmtId="0" fontId="5" fillId="0" borderId="47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38" xfId="19" applyFont="1" applyBorder="1" applyAlignment="1">
      <alignment horizontal="center" wrapText="1"/>
      <protection/>
    </xf>
    <xf numFmtId="0" fontId="5" fillId="0" borderId="1" xfId="19" applyFont="1" applyBorder="1" applyAlignment="1">
      <alignment horizontal="center" wrapText="1"/>
      <protection/>
    </xf>
    <xf numFmtId="0" fontId="5" fillId="0" borderId="37" xfId="19" applyFont="1" applyBorder="1" applyAlignment="1">
      <alignment horizontal="center" wrapText="1"/>
      <protection/>
    </xf>
    <xf numFmtId="0" fontId="5" fillId="0" borderId="56" xfId="19" applyFont="1" applyBorder="1" applyAlignment="1">
      <alignment horizontal="center" vertical="top" wrapText="1"/>
      <protection/>
    </xf>
    <xf numFmtId="0" fontId="5" fillId="0" borderId="10" xfId="19" applyFont="1" applyBorder="1" applyAlignment="1">
      <alignment horizontal="center" vertical="top" wrapText="1"/>
      <protection/>
    </xf>
    <xf numFmtId="3" fontId="18" fillId="0" borderId="4" xfId="37" applyNumberFormat="1" applyFont="1" applyBorder="1" applyAlignment="1">
      <alignment horizontal="right" vertical="center"/>
      <protection/>
    </xf>
    <xf numFmtId="3" fontId="18" fillId="0" borderId="13" xfId="37" applyNumberFormat="1" applyFont="1" applyBorder="1" applyAlignment="1">
      <alignment horizontal="right" vertical="center"/>
      <protection/>
    </xf>
    <xf numFmtId="3" fontId="1" fillId="0" borderId="2" xfId="37" applyNumberFormat="1" applyFont="1" applyFill="1" applyBorder="1" applyAlignment="1">
      <alignment horizontal="right" vertical="center"/>
      <protection/>
    </xf>
    <xf numFmtId="3" fontId="1" fillId="0" borderId="5" xfId="37" applyNumberFormat="1" applyFont="1" applyFill="1" applyBorder="1" applyAlignment="1">
      <alignment horizontal="right" vertical="center"/>
      <protection/>
    </xf>
    <xf numFmtId="0" fontId="0" fillId="0" borderId="37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9" borderId="104" xfId="36" applyFont="1" applyFill="1" applyBorder="1" applyAlignment="1" applyProtection="1">
      <alignment horizontal="center" vertical="center" wrapText="1"/>
      <protection/>
    </xf>
    <xf numFmtId="0" fontId="12" fillId="9" borderId="106" xfId="36" applyFont="1" applyFill="1" applyBorder="1" applyAlignment="1" applyProtection="1">
      <alignment horizontal="center" vertical="center" wrapText="1"/>
      <protection/>
    </xf>
    <xf numFmtId="0" fontId="12" fillId="0" borderId="1" xfId="36" applyFont="1" applyBorder="1" applyAlignment="1" applyProtection="1">
      <alignment horizontal="center" vertical="center" wrapText="1"/>
      <protection/>
    </xf>
    <xf numFmtId="0" fontId="0" fillId="0" borderId="8" xfId="36" applyFont="1" applyBorder="1" applyAlignment="1">
      <alignment vertical="center" wrapText="1"/>
      <protection/>
    </xf>
    <xf numFmtId="0" fontId="0" fillId="0" borderId="17" xfId="36" applyFont="1" applyBorder="1" applyAlignment="1">
      <alignment vertical="center" wrapText="1"/>
      <protection/>
    </xf>
    <xf numFmtId="0" fontId="12" fillId="0" borderId="101" xfId="36" applyFont="1" applyBorder="1" applyAlignment="1" applyProtection="1">
      <alignment horizontal="center" vertical="center" wrapText="1"/>
      <protection/>
    </xf>
    <xf numFmtId="0" fontId="12" fillId="0" borderId="102" xfId="36" applyFont="1" applyBorder="1" applyAlignment="1" applyProtection="1">
      <alignment horizontal="center" vertical="center" wrapText="1"/>
      <protection/>
    </xf>
    <xf numFmtId="0" fontId="12" fillId="0" borderId="122" xfId="36" applyFont="1" applyBorder="1" applyAlignment="1" applyProtection="1">
      <alignment horizontal="center" vertical="center" wrapText="1"/>
      <protection/>
    </xf>
    <xf numFmtId="2" fontId="0" fillId="9" borderId="111" xfId="36" applyNumberFormat="1" applyFont="1" applyFill="1" applyBorder="1">
      <alignment/>
      <protection/>
    </xf>
    <xf numFmtId="2" fontId="0" fillId="9" borderId="113" xfId="36" applyNumberFormat="1" applyFont="1" applyFill="1" applyBorder="1" applyProtection="1">
      <alignment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Description" xfId="19"/>
    <cellStyle name="DescriptionCAS" xfId="20"/>
    <cellStyle name="DescriptionCtr" xfId="21"/>
    <cellStyle name="DescriptionNoWrap" xfId="22"/>
    <cellStyle name="DescriptionTitle" xfId="23"/>
    <cellStyle name="DescriptionTitleNoWrap" xfId="24"/>
    <cellStyle name="Followed Hyperlink" xfId="25"/>
    <cellStyle name="FormName" xfId="26"/>
    <cellStyle name="Heading0" xfId="27"/>
    <cellStyle name="Heading0NoWrap" xfId="28"/>
    <cellStyle name="Heading1" xfId="29"/>
    <cellStyle name="Heading2" xfId="30"/>
    <cellStyle name="Hyperlink" xfId="31"/>
    <cellStyle name="Instructions" xfId="32"/>
    <cellStyle name="Normal_BMA Group Reporting Return 13 Sept 2005" xfId="33"/>
    <cellStyle name="Normal_BMA Intermediaries Return 1 Sept 2005 1" xfId="34"/>
    <cellStyle name="Normal_BMA Intermediaries Return 20 July 2005" xfId="35"/>
    <cellStyle name="Normal_ISR-Form May 2006" xfId="36"/>
    <cellStyle name="Numbering" xfId="37"/>
    <cellStyle name="Percent" xfId="38"/>
    <cellStyle name="Standard_CPISInsurance&amp;SocialUnsurance" xfId="39"/>
    <cellStyle name="Standard_PC1Annual2005_e" xfId="40"/>
    <cellStyle name="Tiny" xfId="41"/>
    <cellStyle name="TinyCAS" xfId="42"/>
    <cellStyle name="Title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828800" cy="438150"/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1828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Central Bank of Bahrain
Rulebook</a:t>
          </a:r>
        </a:p>
      </xdr:txBody>
    </xdr:sp>
    <xdr:clientData/>
  </xdr:oneCellAnchor>
  <xdr:oneCellAnchor>
    <xdr:from>
      <xdr:col>8</xdr:col>
      <xdr:colOff>400050</xdr:colOff>
      <xdr:row>0</xdr:row>
      <xdr:rowOff>0</xdr:rowOff>
    </xdr:from>
    <xdr:ext cx="819150" cy="438150"/>
    <xdr:sp>
      <xdr:nvSpPr>
        <xdr:cNvPr id="3" name="TextBox 3"/>
        <xdr:cNvSpPr txBox="1">
          <a:spLocks noChangeArrowheads="1"/>
        </xdr:cNvSpPr>
      </xdr:nvSpPr>
      <xdr:spPr>
        <a:xfrm>
          <a:off x="5057775" y="0"/>
          <a:ext cx="819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
Insurance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67818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466725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838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0</xdr:col>
      <xdr:colOff>523875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8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38100"/>
          <a:ext cx="4305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11</xdr:col>
      <xdr:colOff>714375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0372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0</xdr:row>
      <xdr:rowOff>38100</xdr:rowOff>
    </xdr:from>
    <xdr:to>
      <xdr:col>15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91775" y="38100"/>
          <a:ext cx="3857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5314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466725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0" y="38100"/>
          <a:ext cx="2133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695325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38100"/>
          <a:ext cx="9563100" cy="447675"/>
          <a:chOff x="2" y="4"/>
          <a:chExt cx="128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83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0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83" y="4"/>
            <a:ext cx="60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0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5953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72175" y="38100"/>
          <a:ext cx="455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Volume 3                                                                                                                                                                 
Insurance
                                                         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295275</xdr:colOff>
      <xdr:row>3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38100</xdr:rowOff>
    </xdr:from>
    <xdr:to>
      <xdr:col>10</xdr:col>
      <xdr:colOff>0</xdr:colOff>
      <xdr:row>3</xdr:row>
      <xdr:rowOff>28575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53150" y="38100"/>
          <a:ext cx="447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228600</xdr:colOff>
      <xdr:row>3</xdr:row>
      <xdr:rowOff>28575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9050" y="38100"/>
          <a:ext cx="6134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542925</xdr:colOff>
      <xdr:row>2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143625" y="38100"/>
          <a:ext cx="3924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219075</xdr:colOff>
      <xdr:row>43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9039225"/>
          <a:ext cx="6143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104775</xdr:colOff>
      <xdr:row>40</xdr:row>
      <xdr:rowOff>104775</xdr:rowOff>
    </xdr:from>
    <xdr:to>
      <xdr:col>0</xdr:col>
      <xdr:colOff>428625</xdr:colOff>
      <xdr:row>42</xdr:row>
      <xdr:rowOff>76200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1059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40</xdr:row>
      <xdr:rowOff>38100</xdr:rowOff>
    </xdr:from>
    <xdr:to>
      <xdr:col>9</xdr:col>
      <xdr:colOff>0</xdr:colOff>
      <xdr:row>43</xdr:row>
      <xdr:rowOff>28575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124575" y="9039225"/>
          <a:ext cx="394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295275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4752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476250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38100</xdr:rowOff>
    </xdr:from>
    <xdr:to>
      <xdr:col>9</xdr:col>
      <xdr:colOff>0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8100"/>
          <a:ext cx="5257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Volume 3
                                                                                                       Insurance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57245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0</xdr:colOff>
      <xdr:row>30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6581775"/>
          <a:ext cx="5743575" cy="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0</xdr:colOff>
      <xdr:row>30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6581775"/>
          <a:ext cx="5743575" cy="0"/>
          <a:chOff x="4" y="1"/>
          <a:chExt cx="615" cy="49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1533525</xdr:colOff>
      <xdr:row>3</xdr:row>
      <xdr:rowOff>28575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9050" y="38100"/>
          <a:ext cx="41814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476250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0</xdr:row>
      <xdr:rowOff>38100</xdr:rowOff>
    </xdr:from>
    <xdr:to>
      <xdr:col>6</xdr:col>
      <xdr:colOff>295275</xdr:colOff>
      <xdr:row>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181475" y="38100"/>
          <a:ext cx="3048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8</xdr:col>
      <xdr:colOff>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9050" y="123825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69</xdr:row>
      <xdr:rowOff>38100</xdr:rowOff>
    </xdr:from>
    <xdr:to>
      <xdr:col>8</xdr:col>
      <xdr:colOff>0</xdr:colOff>
      <xdr:row>72</xdr:row>
      <xdr:rowOff>28575</xdr:rowOff>
    </xdr:to>
    <xdr:grpSp>
      <xdr:nvGrpSpPr>
        <xdr:cNvPr id="5" name="Group 5"/>
        <xdr:cNvGrpSpPr>
          <a:grpSpLocks/>
        </xdr:cNvGrpSpPr>
      </xdr:nvGrpSpPr>
      <xdr:grpSpPr>
        <a:xfrm>
          <a:off x="19050" y="13696950"/>
          <a:ext cx="8458200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17</xdr:col>
      <xdr:colOff>0</xdr:colOff>
      <xdr:row>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19050" y="0"/>
          <a:ext cx="14106525" cy="0"/>
          <a:chOff x="2" y="4"/>
          <a:chExt cx="1229" cy="50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38100</xdr:rowOff>
    </xdr:from>
    <xdr:to>
      <xdr:col>17</xdr:col>
      <xdr:colOff>0</xdr:colOff>
      <xdr:row>3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19050" y="38100"/>
          <a:ext cx="14106525" cy="476250"/>
          <a:chOff x="2" y="4"/>
          <a:chExt cx="1229" cy="50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2" y="4"/>
            <a:ext cx="65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9"/>
            <a:ext cx="34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651" y="4"/>
            <a:ext cx="58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676275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381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28</xdr:row>
      <xdr:rowOff>0</xdr:rowOff>
    </xdr:from>
    <xdr:to>
      <xdr:col>4</xdr:col>
      <xdr:colOff>676275</xdr:colOff>
      <xdr:row>28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19050" y="4810125"/>
          <a:ext cx="6381750" cy="0"/>
          <a:chOff x="4" y="1"/>
          <a:chExt cx="615" cy="49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85725" y="9525"/>
          <a:ext cx="60007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219075</xdr:colOff>
      <xdr:row>2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38100" y="19050"/>
          <a:ext cx="3619500" cy="438150"/>
          <a:chOff x="0" y="45"/>
          <a:chExt cx="602" cy="46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0" y="45"/>
            <a:ext cx="319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Bahrain Monetary Agency
             Rulebook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"/>
            <a:ext cx="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18" y="45"/>
            <a:ext cx="284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                        Volume 3:
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600075</xdr:colOff>
      <xdr:row>2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19050" y="2857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7</xdr:col>
      <xdr:colOff>0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58769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10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12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38100</xdr:rowOff>
    </xdr:from>
    <xdr:to>
      <xdr:col>7</xdr:col>
      <xdr:colOff>0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76675" y="3810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Volume 3
                       Insurance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3076575</xdr:colOff>
      <xdr:row>3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38100"/>
          <a:ext cx="3848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Central Bank of Bahrain
             Rulebook</a:t>
          </a:r>
        </a:p>
      </xdr:txBody>
    </xdr:sp>
    <xdr:clientData/>
  </xdr:twoCellAnchor>
  <xdr:twoCellAnchor>
    <xdr:from>
      <xdr:col>0</xdr:col>
      <xdr:colOff>142875</xdr:colOff>
      <xdr:row>0</xdr:row>
      <xdr:rowOff>104775</xdr:rowOff>
    </xdr:from>
    <xdr:to>
      <xdr:col>1</xdr:col>
      <xdr:colOff>152400</xdr:colOff>
      <xdr:row>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0</xdr:colOff>
      <xdr:row>3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19050" y="38100"/>
          <a:ext cx="52768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295275</xdr:colOff>
      <xdr:row>3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19050" y="38100"/>
          <a:ext cx="7239000" cy="476250"/>
          <a:chOff x="2" y="4"/>
          <a:chExt cx="820" cy="5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2" y="4"/>
            <a:ext cx="435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Central Bank of Bahrain
             Rulebook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11"/>
            <a:ext cx="31" cy="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435" y="4"/>
            <a:ext cx="387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Volume 3
                       Insurance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4">
      <selection activeCell="K39" sqref="K39"/>
    </sheetView>
  </sheetViews>
  <sheetFormatPr defaultColWidth="9.140625" defaultRowHeight="12.75"/>
  <cols>
    <col min="1" max="1" width="5.8515625" style="376" customWidth="1"/>
    <col min="2" max="8" width="9.140625" style="376" customWidth="1"/>
    <col min="9" max="9" width="10.140625" style="376" customWidth="1"/>
    <col min="10" max="16384" width="9.140625" style="376" customWidth="1"/>
  </cols>
  <sheetData>
    <row r="1" spans="1:13" ht="15.75" customHeight="1">
      <c r="A1" s="942"/>
      <c r="B1" s="172"/>
      <c r="C1" s="173"/>
      <c r="D1" s="173"/>
      <c r="E1" s="174"/>
      <c r="F1" s="173"/>
      <c r="G1" s="173"/>
      <c r="H1" s="373"/>
      <c r="I1" s="373"/>
      <c r="J1" s="374"/>
      <c r="K1" s="375"/>
      <c r="L1" s="375"/>
      <c r="M1" s="375"/>
    </row>
    <row r="2" spans="1:13" ht="18" customHeight="1">
      <c r="A2" s="943"/>
      <c r="B2" s="175"/>
      <c r="C2" s="176"/>
      <c r="D2" s="176"/>
      <c r="E2" s="177"/>
      <c r="F2" s="176"/>
      <c r="G2" s="176"/>
      <c r="H2" s="377"/>
      <c r="I2" s="377"/>
      <c r="J2" s="378"/>
      <c r="K2" s="375"/>
      <c r="L2" s="375"/>
      <c r="M2" s="375"/>
    </row>
    <row r="3" ht="12.75"/>
    <row r="5" spans="1:10" ht="16.5" thickBot="1">
      <c r="A5" s="650" t="s">
        <v>509</v>
      </c>
      <c r="G5" s="944" t="s">
        <v>554</v>
      </c>
      <c r="H5" s="944"/>
      <c r="I5" s="944"/>
      <c r="J5" s="944"/>
    </row>
    <row r="6" ht="12.75">
      <c r="A6" s="45"/>
    </row>
    <row r="7" spans="1:10" ht="16.5" thickBot="1">
      <c r="A7" s="650" t="s">
        <v>518</v>
      </c>
      <c r="G7" s="944" t="s">
        <v>555</v>
      </c>
      <c r="H7" s="944"/>
      <c r="I7" s="944"/>
      <c r="J7" s="944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2" ht="12.75">
      <c r="A53" s="178"/>
      <c r="B53" s="178"/>
    </row>
    <row r="54" spans="1:2" ht="12.75">
      <c r="A54" s="178"/>
      <c r="B54" s="178"/>
    </row>
    <row r="58" spans="1:2" ht="12.75">
      <c r="A58" s="178"/>
      <c r="B58" s="178"/>
    </row>
  </sheetData>
  <mergeCells count="3">
    <mergeCell ref="A1:A2"/>
    <mergeCell ref="G7:J7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98" r:id="rId4"/>
  <drawing r:id="rId3"/>
  <legacyDrawing r:id="rId2"/>
  <oleObjects>
    <oleObject progId="Word.Document.8" shapeId="15097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61"/>
  <sheetViews>
    <sheetView workbookViewId="0" topLeftCell="A43">
      <selection activeCell="A1" sqref="A1"/>
    </sheetView>
  </sheetViews>
  <sheetFormatPr defaultColWidth="9.140625" defaultRowHeight="12.75"/>
  <cols>
    <col min="1" max="1" width="35.7109375" style="1" customWidth="1"/>
    <col min="2" max="2" width="32.28125" style="1" customWidth="1"/>
    <col min="3" max="3" width="4.7109375" style="1" customWidth="1"/>
    <col min="4" max="4" width="10.7109375" style="1" customWidth="1"/>
    <col min="5" max="5" width="9.140625" style="1" customWidth="1"/>
    <col min="6" max="7" width="4.7109375" style="1" customWidth="1"/>
    <col min="8" max="16384" width="9.140625" style="1" customWidth="1"/>
  </cols>
  <sheetData>
    <row r="1" ht="12.75"/>
    <row r="2" ht="12.75"/>
    <row r="3" ht="12.75"/>
    <row r="4" ht="12.75"/>
    <row r="5" spans="1:7" ht="15">
      <c r="A5" s="165" t="s">
        <v>51</v>
      </c>
      <c r="B5" s="389"/>
      <c r="G5" s="18"/>
    </row>
    <row r="6" spans="1:7" ht="15.75">
      <c r="A6" s="351" t="s">
        <v>164</v>
      </c>
      <c r="B6" s="350"/>
      <c r="G6" s="18"/>
    </row>
    <row r="7" spans="1:7" ht="15.75" thickBot="1">
      <c r="A7" s="165"/>
      <c r="B7" s="165"/>
      <c r="G7" s="390" t="s">
        <v>264</v>
      </c>
    </row>
    <row r="8" spans="1:7" ht="13.5" thickTop="1">
      <c r="A8" s="356"/>
      <c r="B8" s="194"/>
      <c r="C8" s="352"/>
      <c r="D8" s="352"/>
      <c r="E8" s="352"/>
      <c r="F8" s="352"/>
      <c r="G8" s="353"/>
    </row>
    <row r="9" spans="1:7" ht="15.75" thickBot="1">
      <c r="A9" s="162" t="s">
        <v>509</v>
      </c>
      <c r="B9" s="17"/>
      <c r="C9" s="906" t="str">
        <f>'Cover '!G5</f>
        <v>(enter name)</v>
      </c>
      <c r="D9" s="906"/>
      <c r="E9" s="906"/>
      <c r="F9" s="906"/>
      <c r="G9" s="907"/>
    </row>
    <row r="10" spans="1:7" ht="12.75">
      <c r="A10" s="156"/>
      <c r="B10" s="17"/>
      <c r="C10" s="382"/>
      <c r="D10" s="382"/>
      <c r="E10" s="382"/>
      <c r="F10" s="382"/>
      <c r="G10" s="383"/>
    </row>
    <row r="11" spans="1:7" ht="15.75" thickBot="1">
      <c r="A11" s="162" t="s">
        <v>257</v>
      </c>
      <c r="B11" s="17"/>
      <c r="C11" s="906" t="str">
        <f>'Cover '!G7</f>
        <v>(enter period)</v>
      </c>
      <c r="D11" s="906"/>
      <c r="E11" s="906"/>
      <c r="F11" s="906"/>
      <c r="G11" s="907"/>
    </row>
    <row r="12" spans="1:7" ht="13.5" thickBot="1">
      <c r="A12" s="169"/>
      <c r="B12" s="348"/>
      <c r="C12" s="384"/>
      <c r="D12" s="384"/>
      <c r="E12" s="384"/>
      <c r="F12" s="384"/>
      <c r="G12" s="385"/>
    </row>
    <row r="13" ht="14.25" thickBot="1" thickTop="1"/>
    <row r="14" spans="1:7" ht="24">
      <c r="A14" s="74"/>
      <c r="B14" s="87"/>
      <c r="C14" s="202"/>
      <c r="D14" s="47" t="s">
        <v>256</v>
      </c>
      <c r="E14" s="203" t="s">
        <v>0</v>
      </c>
      <c r="F14" s="204"/>
      <c r="G14" s="205"/>
    </row>
    <row r="15" spans="1:7" ht="29.25" customHeight="1" thickBot="1">
      <c r="A15" s="121"/>
      <c r="B15" s="179"/>
      <c r="C15" s="432"/>
      <c r="D15" s="217">
        <v>1</v>
      </c>
      <c r="E15" s="57" t="s">
        <v>1</v>
      </c>
      <c r="F15" s="57" t="s">
        <v>2</v>
      </c>
      <c r="G15" s="414" t="s">
        <v>3</v>
      </c>
    </row>
    <row r="16" spans="1:7" ht="15">
      <c r="A16" s="52" t="s">
        <v>196</v>
      </c>
      <c r="B16" s="53"/>
      <c r="C16" s="208"/>
      <c r="D16" s="209"/>
      <c r="E16" s="54"/>
      <c r="F16" s="54"/>
      <c r="G16" s="211"/>
    </row>
    <row r="17" spans="1:7" ht="15">
      <c r="A17" s="58" t="s">
        <v>268</v>
      </c>
      <c r="B17" s="9"/>
      <c r="C17" s="212">
        <v>61</v>
      </c>
      <c r="D17" s="767">
        <f>'IFR 40.30 and .40'!F72</f>
        <v>0</v>
      </c>
      <c r="E17" s="8" t="s">
        <v>309</v>
      </c>
      <c r="F17" s="8">
        <v>94</v>
      </c>
      <c r="G17" s="396">
        <v>2</v>
      </c>
    </row>
    <row r="18" spans="1:7" ht="15">
      <c r="A18" s="58" t="s">
        <v>269</v>
      </c>
      <c r="B18" s="9"/>
      <c r="C18" s="212">
        <v>62</v>
      </c>
      <c r="D18" s="767">
        <f>'IFR 40.30 and .40'!H72</f>
        <v>0</v>
      </c>
      <c r="E18" s="8" t="s">
        <v>309</v>
      </c>
      <c r="F18" s="8">
        <v>94</v>
      </c>
      <c r="G18" s="341" t="s">
        <v>495</v>
      </c>
    </row>
    <row r="19" spans="1:7" ht="15">
      <c r="A19" s="58" t="s">
        <v>342</v>
      </c>
      <c r="B19" s="9"/>
      <c r="C19" s="212">
        <v>63</v>
      </c>
      <c r="D19" s="767">
        <f>'IFR 40.50'!H26</f>
        <v>0</v>
      </c>
      <c r="E19" s="8" t="s">
        <v>343</v>
      </c>
      <c r="F19" s="8">
        <v>20</v>
      </c>
      <c r="G19" s="396">
        <v>4</v>
      </c>
    </row>
    <row r="20" spans="1:7" ht="15">
      <c r="A20" s="58" t="s">
        <v>344</v>
      </c>
      <c r="B20" s="9"/>
      <c r="C20" s="212">
        <v>64</v>
      </c>
      <c r="D20" s="767"/>
      <c r="E20" s="8"/>
      <c r="F20" s="8"/>
      <c r="G20" s="396"/>
    </row>
    <row r="21" spans="1:7" ht="15">
      <c r="A21" s="58" t="s">
        <v>527</v>
      </c>
      <c r="B21" s="79"/>
      <c r="C21" s="212">
        <v>66</v>
      </c>
      <c r="D21" s="767"/>
      <c r="E21" s="3"/>
      <c r="F21" s="3"/>
      <c r="G21" s="214"/>
    </row>
    <row r="22" spans="1:7" ht="15">
      <c r="A22" s="58" t="s">
        <v>508</v>
      </c>
      <c r="B22" s="9"/>
      <c r="C22" s="431" t="s">
        <v>133</v>
      </c>
      <c r="D22" s="767"/>
      <c r="E22" s="3"/>
      <c r="F22" s="3"/>
      <c r="G22" s="214"/>
    </row>
    <row r="23" spans="1:7" ht="15">
      <c r="A23" s="58" t="s">
        <v>556</v>
      </c>
      <c r="B23" s="9"/>
      <c r="C23" s="212">
        <v>67</v>
      </c>
      <c r="D23" s="767"/>
      <c r="E23" s="3"/>
      <c r="F23" s="3"/>
      <c r="G23" s="214"/>
    </row>
    <row r="24" spans="1:7" ht="15">
      <c r="A24" s="58" t="s">
        <v>391</v>
      </c>
      <c r="B24" s="9"/>
      <c r="C24" s="431" t="s">
        <v>134</v>
      </c>
      <c r="D24" s="767"/>
      <c r="E24" s="3"/>
      <c r="F24" s="3"/>
      <c r="G24" s="214"/>
    </row>
    <row r="25" spans="1:7" ht="15">
      <c r="A25" s="58" t="s">
        <v>270</v>
      </c>
      <c r="B25" s="9"/>
      <c r="C25" s="212">
        <v>68</v>
      </c>
      <c r="D25" s="767"/>
      <c r="E25" s="3"/>
      <c r="F25" s="3"/>
      <c r="G25" s="214"/>
    </row>
    <row r="26" spans="1:7" ht="15">
      <c r="A26" s="58" t="s">
        <v>271</v>
      </c>
      <c r="B26" s="9"/>
      <c r="C26" s="212">
        <v>69</v>
      </c>
      <c r="D26" s="767"/>
      <c r="E26" s="3"/>
      <c r="F26" s="3"/>
      <c r="G26" s="214"/>
    </row>
    <row r="27" spans="1:7" ht="15">
      <c r="A27" s="58" t="s">
        <v>197</v>
      </c>
      <c r="B27" s="9"/>
      <c r="C27" s="212">
        <v>70</v>
      </c>
      <c r="D27" s="767"/>
      <c r="E27" s="3"/>
      <c r="F27" s="3"/>
      <c r="G27" s="214"/>
    </row>
    <row r="28" spans="1:7" ht="15.75" thickBot="1">
      <c r="A28" s="48" t="s">
        <v>272</v>
      </c>
      <c r="B28" s="56"/>
      <c r="C28" s="216">
        <v>71</v>
      </c>
      <c r="D28" s="772">
        <f>SUM(D17:D27)</f>
        <v>0</v>
      </c>
      <c r="E28" s="57"/>
      <c r="F28" s="57"/>
      <c r="G28" s="222"/>
    </row>
    <row r="29" spans="1:7" ht="15.75" thickBot="1">
      <c r="A29" s="89"/>
      <c r="B29" s="17"/>
      <c r="C29" s="218"/>
      <c r="D29" s="775"/>
      <c r="E29" s="62"/>
      <c r="F29" s="62"/>
      <c r="G29" s="220"/>
    </row>
    <row r="30" spans="1:7" ht="15.75" thickBot="1">
      <c r="A30" s="59" t="s">
        <v>273</v>
      </c>
      <c r="B30" s="60"/>
      <c r="C30" s="433">
        <v>75</v>
      </c>
      <c r="D30" s="787">
        <f>'IFR 30.20'!D28+'IFR 30.20'!D48-'IFR 30.21'!D28</f>
        <v>0</v>
      </c>
      <c r="E30" s="63"/>
      <c r="F30" s="64"/>
      <c r="G30" s="65"/>
    </row>
    <row r="31" spans="1:7" ht="15.75" thickBot="1">
      <c r="A31" s="89"/>
      <c r="B31" s="17"/>
      <c r="C31" s="218"/>
      <c r="D31" s="775"/>
      <c r="E31" s="62"/>
      <c r="F31" s="62"/>
      <c r="G31" s="220"/>
    </row>
    <row r="32" spans="1:7" ht="33.75" customHeight="1">
      <c r="A32" s="969" t="s">
        <v>493</v>
      </c>
      <c r="B32" s="970"/>
      <c r="C32" s="208">
        <v>81</v>
      </c>
      <c r="D32" s="788"/>
      <c r="E32" s="54"/>
      <c r="F32" s="54"/>
      <c r="G32" s="211"/>
    </row>
    <row r="33" spans="1:7" ht="38.25" customHeight="1">
      <c r="A33" s="971" t="s">
        <v>494</v>
      </c>
      <c r="B33" s="972"/>
      <c r="C33" s="212">
        <v>82</v>
      </c>
      <c r="D33" s="767"/>
      <c r="E33" s="3"/>
      <c r="F33" s="3"/>
      <c r="G33" s="214"/>
    </row>
    <row r="34" spans="1:7" ht="15.75" thickBot="1">
      <c r="A34" s="48" t="s">
        <v>166</v>
      </c>
      <c r="B34" s="56" t="s">
        <v>274</v>
      </c>
      <c r="C34" s="216">
        <v>85</v>
      </c>
      <c r="D34" s="217" t="b">
        <f>D32+D33=D30</f>
        <v>1</v>
      </c>
      <c r="E34" s="66" t="s">
        <v>425</v>
      </c>
      <c r="F34" s="67"/>
      <c r="G34" s="68"/>
    </row>
    <row r="59" spans="3:7" ht="12.75">
      <c r="C59" s="9"/>
      <c r="D59" s="9"/>
      <c r="E59" s="9"/>
      <c r="G59" s="9"/>
    </row>
    <row r="60" spans="1:7" ht="12.75">
      <c r="A60" s="160" t="s">
        <v>248</v>
      </c>
      <c r="B60" s="46"/>
      <c r="C60" s="902" t="s">
        <v>557</v>
      </c>
      <c r="D60" s="902"/>
      <c r="E60" s="902"/>
      <c r="F60" s="902"/>
      <c r="G60" s="902"/>
    </row>
    <row r="61" spans="1:7" ht="12.75">
      <c r="A61" s="166" t="s">
        <v>341</v>
      </c>
      <c r="B61" s="45"/>
      <c r="C61" s="910" t="s">
        <v>340</v>
      </c>
      <c r="D61" s="910"/>
      <c r="E61" s="910"/>
      <c r="F61" s="910"/>
      <c r="G61" s="910"/>
    </row>
  </sheetData>
  <mergeCells count="6">
    <mergeCell ref="A32:B32"/>
    <mergeCell ref="A33:B33"/>
    <mergeCell ref="C9:G9"/>
    <mergeCell ref="C11:G11"/>
    <mergeCell ref="C60:G60"/>
    <mergeCell ref="C61:G6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8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41.00390625" style="1" customWidth="1"/>
    <col min="2" max="2" width="7.140625" style="151" customWidth="1"/>
    <col min="3" max="3" width="16.421875" style="1" customWidth="1"/>
    <col min="4" max="4" width="16.28125" style="1" customWidth="1"/>
    <col min="5" max="5" width="16.7109375" style="1" customWidth="1"/>
    <col min="6" max="6" width="17.8515625" style="1" customWidth="1"/>
    <col min="7" max="7" width="17.57421875" style="1" customWidth="1"/>
    <col min="8" max="8" width="19.28125" style="1" customWidth="1"/>
    <col min="9" max="9" width="39.140625" style="1" customWidth="1"/>
    <col min="10" max="10" width="23.140625" style="1" customWidth="1"/>
    <col min="11" max="11" width="1.57421875" style="1" customWidth="1"/>
    <col min="12" max="12" width="25.57421875" style="1" customWidth="1"/>
    <col min="13" max="13" width="1.7109375" style="1" customWidth="1"/>
    <col min="14" max="14" width="29.7109375" style="1" customWidth="1"/>
    <col min="15" max="16384" width="9.140625" style="1" customWidth="1"/>
  </cols>
  <sheetData>
    <row r="5" spans="1:8" ht="15">
      <c r="A5" s="165" t="s">
        <v>51</v>
      </c>
      <c r="B5" s="408"/>
      <c r="H5" s="148"/>
    </row>
    <row r="6" spans="1:3" ht="15.75">
      <c r="A6" s="351" t="s">
        <v>49</v>
      </c>
      <c r="B6" s="386"/>
      <c r="C6" s="14"/>
    </row>
    <row r="7" spans="1:2" ht="15.75" thickBot="1">
      <c r="A7" s="165"/>
      <c r="B7" s="409"/>
    </row>
    <row r="8" spans="1:13" ht="13.5" thickTop="1">
      <c r="A8" s="356"/>
      <c r="B8" s="357"/>
      <c r="C8" s="352"/>
      <c r="D8" s="352"/>
      <c r="E8" s="352"/>
      <c r="F8" s="352"/>
      <c r="G8" s="352"/>
      <c r="H8" s="352"/>
      <c r="I8" s="354"/>
      <c r="J8" s="354"/>
      <c r="K8" s="354"/>
      <c r="L8" s="354"/>
      <c r="M8" s="354"/>
    </row>
    <row r="9" spans="1:13" ht="15.75" thickBot="1">
      <c r="A9" s="162" t="s">
        <v>509</v>
      </c>
      <c r="B9" s="167"/>
      <c r="C9" s="17"/>
      <c r="F9" s="906" t="str">
        <f>'Cover '!G5</f>
        <v>(enter name)</v>
      </c>
      <c r="G9" s="906"/>
      <c r="H9" s="906"/>
      <c r="I9" s="167"/>
      <c r="J9" s="167"/>
      <c r="K9" s="167"/>
      <c r="L9" s="167"/>
      <c r="M9" s="167"/>
    </row>
    <row r="10" spans="1:13" ht="12.75">
      <c r="A10" s="156"/>
      <c r="B10" s="167"/>
      <c r="C10" s="17"/>
      <c r="F10" s="382"/>
      <c r="G10" s="382"/>
      <c r="H10" s="382"/>
      <c r="I10" s="354"/>
      <c r="J10" s="354"/>
      <c r="K10" s="354"/>
      <c r="L10" s="354"/>
      <c r="M10" s="354"/>
    </row>
    <row r="11" spans="1:13" ht="15.75" thickBot="1">
      <c r="A11" s="162" t="s">
        <v>257</v>
      </c>
      <c r="B11" s="167"/>
      <c r="C11" s="17"/>
      <c r="F11" s="906" t="str">
        <f>'Cover '!G7</f>
        <v>(enter period)</v>
      </c>
      <c r="G11" s="906"/>
      <c r="H11" s="906"/>
      <c r="I11" s="167"/>
      <c r="J11" s="167"/>
      <c r="K11" s="167"/>
      <c r="L11" s="167"/>
      <c r="M11" s="167"/>
    </row>
    <row r="12" spans="1:13" ht="13.5" thickBot="1">
      <c r="A12" s="169"/>
      <c r="B12" s="340"/>
      <c r="C12" s="384"/>
      <c r="D12" s="384"/>
      <c r="E12" s="384"/>
      <c r="F12" s="411"/>
      <c r="G12" s="411"/>
      <c r="H12" s="411"/>
      <c r="I12" s="354"/>
      <c r="J12" s="354"/>
      <c r="K12" s="354"/>
      <c r="L12" s="354"/>
      <c r="M12" s="354"/>
    </row>
    <row r="13" spans="1:13" ht="13.5" thickTop="1">
      <c r="A13" s="17"/>
      <c r="B13" s="16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</row>
    <row r="14" ht="13.5" thickBot="1">
      <c r="H14" s="390" t="s">
        <v>264</v>
      </c>
    </row>
    <row r="15" spans="1:8" ht="47.25">
      <c r="A15" s="241" t="s">
        <v>241</v>
      </c>
      <c r="B15" s="224"/>
      <c r="C15" s="240" t="s">
        <v>346</v>
      </c>
      <c r="D15" s="240" t="s">
        <v>347</v>
      </c>
      <c r="E15" s="240" t="s">
        <v>238</v>
      </c>
      <c r="F15" s="240" t="s">
        <v>240</v>
      </c>
      <c r="G15" s="240" t="s">
        <v>237</v>
      </c>
      <c r="H15" s="239" t="s">
        <v>256</v>
      </c>
    </row>
    <row r="16" spans="1:8" ht="47.25">
      <c r="A16" s="225"/>
      <c r="B16" s="226"/>
      <c r="C16" s="227"/>
      <c r="D16" s="227"/>
      <c r="E16" s="227"/>
      <c r="F16" s="227" t="s">
        <v>348</v>
      </c>
      <c r="G16" s="227"/>
      <c r="H16" s="228" t="s">
        <v>320</v>
      </c>
    </row>
    <row r="17" spans="1:8" ht="15.75">
      <c r="A17" s="229"/>
      <c r="B17" s="226"/>
      <c r="C17" s="226">
        <v>1</v>
      </c>
      <c r="D17" s="226">
        <v>2</v>
      </c>
      <c r="E17" s="226">
        <v>3</v>
      </c>
      <c r="F17" s="226">
        <v>4</v>
      </c>
      <c r="G17" s="226">
        <v>5</v>
      </c>
      <c r="H17" s="230">
        <v>6</v>
      </c>
    </row>
    <row r="18" spans="1:8" ht="15.75">
      <c r="A18" s="187" t="s">
        <v>233</v>
      </c>
      <c r="B18" s="231">
        <v>11</v>
      </c>
      <c r="C18" s="676"/>
      <c r="D18" s="676"/>
      <c r="E18" s="676"/>
      <c r="F18" s="973" t="e">
        <f>IF(D29/C29&gt;0.5,D29/C29,0.5)</f>
        <v>#DIV/0!</v>
      </c>
      <c r="G18" s="653" t="s">
        <v>484</v>
      </c>
      <c r="H18" s="796" t="e">
        <f>E18*F18*0.15</f>
        <v>#DIV/0!</v>
      </c>
    </row>
    <row r="19" spans="1:8" ht="15.75">
      <c r="A19" s="187" t="s">
        <v>234</v>
      </c>
      <c r="B19" s="231">
        <v>12</v>
      </c>
      <c r="C19" s="676"/>
      <c r="D19" s="676"/>
      <c r="E19" s="676"/>
      <c r="F19" s="974"/>
      <c r="G19" s="653" t="s">
        <v>484</v>
      </c>
      <c r="H19" s="796" t="e">
        <f>E19*F18*0.15</f>
        <v>#DIV/0!</v>
      </c>
    </row>
    <row r="20" spans="1:8" ht="15.75">
      <c r="A20" s="187" t="s">
        <v>235</v>
      </c>
      <c r="B20" s="231">
        <v>13</v>
      </c>
      <c r="C20" s="676"/>
      <c r="D20" s="676"/>
      <c r="E20" s="676"/>
      <c r="F20" s="974"/>
      <c r="G20" s="653" t="s">
        <v>484</v>
      </c>
      <c r="H20" s="796" t="e">
        <f>E20*F18*0.15</f>
        <v>#DIV/0!</v>
      </c>
    </row>
    <row r="21" spans="1:8" ht="15.75">
      <c r="A21" s="187" t="s">
        <v>6</v>
      </c>
      <c r="B21" s="231">
        <v>14</v>
      </c>
      <c r="C21" s="676"/>
      <c r="D21" s="676"/>
      <c r="E21" s="676"/>
      <c r="F21" s="974"/>
      <c r="G21" s="653">
        <v>0.2</v>
      </c>
      <c r="H21" s="796" t="e">
        <f>E21*F18*0.2</f>
        <v>#DIV/0!</v>
      </c>
    </row>
    <row r="22" spans="1:8" ht="15.75">
      <c r="A22" s="187" t="s">
        <v>7</v>
      </c>
      <c r="B22" s="231">
        <v>15</v>
      </c>
      <c r="C22" s="676"/>
      <c r="D22" s="676"/>
      <c r="E22" s="676"/>
      <c r="F22" s="974"/>
      <c r="G22" s="653">
        <v>0.2</v>
      </c>
      <c r="H22" s="796" t="e">
        <f>E22*F18*0.2</f>
        <v>#DIV/0!</v>
      </c>
    </row>
    <row r="23" spans="1:8" ht="15.75">
      <c r="A23" s="187" t="s">
        <v>8</v>
      </c>
      <c r="B23" s="231">
        <v>16</v>
      </c>
      <c r="C23" s="676"/>
      <c r="D23" s="676"/>
      <c r="E23" s="676"/>
      <c r="F23" s="974"/>
      <c r="G23" s="653">
        <v>0.2</v>
      </c>
      <c r="H23" s="796" t="e">
        <f>E23*F18*0.2</f>
        <v>#DIV/0!</v>
      </c>
    </row>
    <row r="24" spans="1:8" ht="15.75">
      <c r="A24" s="187" t="s">
        <v>236</v>
      </c>
      <c r="B24" s="231">
        <v>17</v>
      </c>
      <c r="C24" s="676"/>
      <c r="D24" s="676"/>
      <c r="E24" s="676"/>
      <c r="F24" s="974"/>
      <c r="G24" s="653">
        <v>0.2</v>
      </c>
      <c r="H24" s="796" t="e">
        <f>E24*F18*0.2</f>
        <v>#DIV/0!</v>
      </c>
    </row>
    <row r="25" spans="1:8" ht="15.75">
      <c r="A25" s="187" t="s">
        <v>9</v>
      </c>
      <c r="B25" s="231">
        <v>18</v>
      </c>
      <c r="C25" s="676"/>
      <c r="D25" s="676"/>
      <c r="E25" s="676"/>
      <c r="F25" s="974"/>
      <c r="G25" s="653">
        <v>0.2</v>
      </c>
      <c r="H25" s="796" t="e">
        <f>E25*F18*0.2</f>
        <v>#DIV/0!</v>
      </c>
    </row>
    <row r="26" spans="1:8" ht="15.75">
      <c r="A26" s="187" t="s">
        <v>10</v>
      </c>
      <c r="B26" s="231">
        <v>19</v>
      </c>
      <c r="C26" s="676"/>
      <c r="D26" s="676"/>
      <c r="E26" s="676"/>
      <c r="F26" s="974"/>
      <c r="G26" s="653">
        <v>0.2</v>
      </c>
      <c r="H26" s="796" t="e">
        <f>E26*F18*0.2</f>
        <v>#DIV/0!</v>
      </c>
    </row>
    <row r="27" spans="1:8" ht="15.75">
      <c r="A27" s="187" t="s">
        <v>18</v>
      </c>
      <c r="B27" s="231">
        <v>20</v>
      </c>
      <c r="C27" s="676"/>
      <c r="D27" s="676"/>
      <c r="E27" s="676"/>
      <c r="F27" s="975"/>
      <c r="G27" s="653">
        <v>0.2</v>
      </c>
      <c r="H27" s="796" t="e">
        <f>E27*F18*0.2</f>
        <v>#DIV/0!</v>
      </c>
    </row>
    <row r="28" spans="1:8" ht="15.75">
      <c r="A28" s="183"/>
      <c r="B28" s="231"/>
      <c r="C28" s="676"/>
      <c r="D28" s="676"/>
      <c r="E28" s="789"/>
      <c r="F28" s="654"/>
      <c r="G28" s="655"/>
      <c r="H28" s="796"/>
    </row>
    <row r="29" spans="1:8" ht="15.75">
      <c r="A29" s="232" t="s">
        <v>497</v>
      </c>
      <c r="B29" s="226">
        <v>30</v>
      </c>
      <c r="C29" s="675">
        <f>SUM(C18:C27)</f>
        <v>0</v>
      </c>
      <c r="D29" s="675">
        <f>SUM(D18:D27)</f>
        <v>0</v>
      </c>
      <c r="E29" s="790"/>
      <c r="F29" s="656"/>
      <c r="G29" s="657"/>
      <c r="H29" s="796" t="e">
        <f>SUM(H18:H28)</f>
        <v>#DIV/0!</v>
      </c>
    </row>
    <row r="30" spans="1:8" ht="15.75">
      <c r="A30" s="233"/>
      <c r="B30" s="436"/>
      <c r="C30" s="791"/>
      <c r="D30" s="792"/>
      <c r="E30" s="793"/>
      <c r="F30" s="435"/>
      <c r="G30" s="435"/>
      <c r="H30" s="234"/>
    </row>
    <row r="31" spans="1:8" ht="15.75">
      <c r="A31" s="233" t="s">
        <v>239</v>
      </c>
      <c r="B31" s="268"/>
      <c r="C31" s="794" t="s">
        <v>167</v>
      </c>
      <c r="D31" s="795"/>
      <c r="E31" s="795"/>
      <c r="F31" s="437"/>
      <c r="G31" s="437"/>
      <c r="H31" s="235"/>
    </row>
    <row r="32" spans="1:8" ht="16.5" thickBot="1">
      <c r="A32" s="272"/>
      <c r="B32" s="438"/>
      <c r="C32" s="273"/>
      <c r="D32" s="273"/>
      <c r="E32" s="273"/>
      <c r="F32" s="273"/>
      <c r="G32" s="273"/>
      <c r="H32" s="182"/>
    </row>
    <row r="33" spans="1:8" ht="15">
      <c r="A33" s="236" t="s">
        <v>485</v>
      </c>
      <c r="B33" s="237"/>
      <c r="C33" s="236"/>
      <c r="D33" s="236"/>
      <c r="E33" s="236"/>
      <c r="F33" s="238"/>
      <c r="G33" s="238"/>
      <c r="H33" s="164"/>
    </row>
    <row r="34" spans="1:8" ht="12.75">
      <c r="A34" s="110"/>
      <c r="B34" s="439"/>
      <c r="C34" s="110"/>
      <c r="D34" s="110"/>
      <c r="E34" s="110"/>
      <c r="F34" s="440"/>
      <c r="G34" s="440"/>
      <c r="H34" s="17"/>
    </row>
    <row r="35" spans="1:8" ht="12.75">
      <c r="A35" s="110"/>
      <c r="B35" s="439"/>
      <c r="C35" s="110"/>
      <c r="D35" s="110"/>
      <c r="E35" s="110"/>
      <c r="F35" s="440"/>
      <c r="G35" s="440"/>
      <c r="H35" s="17"/>
    </row>
    <row r="36" spans="4:8" ht="12.75">
      <c r="D36" s="9"/>
      <c r="E36" s="9"/>
      <c r="F36" s="9"/>
      <c r="G36" s="9"/>
      <c r="H36" s="9"/>
    </row>
    <row r="37" spans="1:11" ht="12.75">
      <c r="A37" s="160" t="s">
        <v>247</v>
      </c>
      <c r="B37" s="170"/>
      <c r="C37" s="46"/>
      <c r="F37" s="902" t="s">
        <v>559</v>
      </c>
      <c r="G37" s="902"/>
      <c r="H37" s="902"/>
      <c r="I37" s="163"/>
      <c r="J37" s="163"/>
      <c r="K37" s="163"/>
    </row>
    <row r="38" spans="1:11" ht="12.75">
      <c r="A38" s="166" t="s">
        <v>345</v>
      </c>
      <c r="B38" s="44"/>
      <c r="C38" s="45"/>
      <c r="F38" s="910" t="s">
        <v>547</v>
      </c>
      <c r="G38" s="910"/>
      <c r="H38" s="910"/>
      <c r="I38" s="163"/>
      <c r="J38" s="163"/>
      <c r="K38" s="163"/>
    </row>
  </sheetData>
  <mergeCells count="5">
    <mergeCell ref="F37:H37"/>
    <mergeCell ref="F38:H38"/>
    <mergeCell ref="F18:F27"/>
    <mergeCell ref="F9:H9"/>
    <mergeCell ref="F11:H11"/>
  </mergeCells>
  <printOptions/>
  <pageMargins left="0.75" right="0.75" top="1" bottom="0.64" header="0.5" footer="0.37"/>
  <pageSetup fitToHeight="1" fitToWidth="1" horizontalDpi="600" verticalDpi="6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8"/>
  <sheetViews>
    <sheetView zoomScale="75" zoomScaleNormal="75" workbookViewId="0" topLeftCell="F1">
      <selection activeCell="A1" sqref="A1"/>
    </sheetView>
  </sheetViews>
  <sheetFormatPr defaultColWidth="9.140625" defaultRowHeight="12.75"/>
  <cols>
    <col min="1" max="1" width="22.8515625" style="1" customWidth="1"/>
    <col min="2" max="2" width="17.7109375" style="1" customWidth="1"/>
    <col min="3" max="3" width="23.00390625" style="1" customWidth="1"/>
    <col min="4" max="4" width="6.57421875" style="151" customWidth="1"/>
    <col min="5" max="7" width="10.7109375" style="151" customWidth="1"/>
    <col min="8" max="12" width="10.7109375" style="1" customWidth="1"/>
    <col min="13" max="13" width="15.7109375" style="1" customWidth="1"/>
    <col min="14" max="14" width="18.140625" style="1" customWidth="1"/>
    <col min="15" max="15" width="24.00390625" style="1" customWidth="1"/>
    <col min="16" max="16384" width="9.140625" style="1" customWidth="1"/>
  </cols>
  <sheetData>
    <row r="4" spans="1:15" ht="15">
      <c r="A4" s="43"/>
      <c r="L4" s="201"/>
      <c r="M4" s="14"/>
      <c r="O4" s="32"/>
    </row>
    <row r="5" spans="1:15" ht="15">
      <c r="A5" s="165" t="s">
        <v>51</v>
      </c>
      <c r="B5" s="408"/>
      <c r="M5" s="981"/>
      <c r="N5" s="982"/>
      <c r="O5" s="18"/>
    </row>
    <row r="6" spans="1:15" ht="15.75">
      <c r="A6" s="351" t="s">
        <v>40</v>
      </c>
      <c r="B6" s="386"/>
      <c r="C6" s="14"/>
      <c r="O6" s="18"/>
    </row>
    <row r="7" spans="1:15" ht="15.75" thickBot="1">
      <c r="A7" s="165"/>
      <c r="B7" s="409"/>
      <c r="O7" s="18"/>
    </row>
    <row r="8" spans="1:15" ht="13.5" thickTop="1">
      <c r="A8" s="356"/>
      <c r="B8" s="357"/>
      <c r="C8" s="352"/>
      <c r="D8" s="357"/>
      <c r="E8" s="357"/>
      <c r="F8" s="357"/>
      <c r="G8" s="357"/>
      <c r="H8" s="352"/>
      <c r="I8" s="352"/>
      <c r="J8" s="352"/>
      <c r="K8" s="352"/>
      <c r="L8" s="352"/>
      <c r="M8" s="352"/>
      <c r="N8" s="352"/>
      <c r="O8" s="352"/>
    </row>
    <row r="9" spans="1:15" ht="15.75" thickBot="1">
      <c r="A9" s="162" t="s">
        <v>509</v>
      </c>
      <c r="B9" s="167"/>
      <c r="C9" s="17"/>
      <c r="L9" s="906" t="str">
        <f>'Cover '!G5</f>
        <v>(enter name)</v>
      </c>
      <c r="M9" s="906"/>
      <c r="N9" s="906"/>
      <c r="O9" s="906"/>
    </row>
    <row r="10" spans="1:15" ht="12.75">
      <c r="A10" s="156"/>
      <c r="B10" s="167"/>
      <c r="C10" s="17"/>
      <c r="L10" s="382"/>
      <c r="M10" s="382"/>
      <c r="N10" s="382"/>
      <c r="O10" s="382"/>
    </row>
    <row r="11" spans="1:15" ht="15.75" thickBot="1">
      <c r="A11" s="162" t="s">
        <v>528</v>
      </c>
      <c r="B11" s="167"/>
      <c r="C11" s="17"/>
      <c r="L11" s="906" t="str">
        <f>'Cover '!G7</f>
        <v>(enter period)</v>
      </c>
      <c r="M11" s="906"/>
      <c r="N11" s="906"/>
      <c r="O11" s="906"/>
    </row>
    <row r="12" spans="1:15" ht="13.5" thickBot="1">
      <c r="A12" s="169"/>
      <c r="B12" s="340"/>
      <c r="C12" s="384"/>
      <c r="D12" s="340"/>
      <c r="E12" s="340"/>
      <c r="F12" s="340"/>
      <c r="G12" s="340"/>
      <c r="H12" s="384"/>
      <c r="I12" s="384"/>
      <c r="J12" s="384"/>
      <c r="K12" s="384"/>
      <c r="L12" s="411"/>
      <c r="M12" s="411"/>
      <c r="N12" s="411"/>
      <c r="O12" s="411"/>
    </row>
    <row r="13" spans="1:15" ht="13.5" thickTop="1">
      <c r="A13" s="17"/>
      <c r="B13" s="167"/>
      <c r="C13" s="354"/>
      <c r="D13" s="167"/>
      <c r="E13" s="167"/>
      <c r="F13" s="167"/>
      <c r="G13" s="167"/>
      <c r="H13" s="354"/>
      <c r="I13" s="354"/>
      <c r="J13" s="354"/>
      <c r="K13" s="354"/>
      <c r="L13" s="354"/>
      <c r="M13" s="354"/>
      <c r="N13" s="354"/>
      <c r="O13" s="354"/>
    </row>
    <row r="14" spans="12:15" ht="15.75" thickBot="1">
      <c r="L14" s="201"/>
      <c r="O14" s="390" t="s">
        <v>264</v>
      </c>
    </row>
    <row r="15" spans="1:16" s="151" customFormat="1" ht="126" customHeight="1">
      <c r="A15" s="629" t="s">
        <v>241</v>
      </c>
      <c r="B15" s="630"/>
      <c r="C15" s="631"/>
      <c r="D15" s="632"/>
      <c r="E15" s="978" t="s">
        <v>529</v>
      </c>
      <c r="F15" s="979"/>
      <c r="G15" s="979"/>
      <c r="H15" s="980"/>
      <c r="I15" s="978" t="s">
        <v>530</v>
      </c>
      <c r="J15" s="979"/>
      <c r="K15" s="979"/>
      <c r="L15" s="980"/>
      <c r="M15" s="240" t="s">
        <v>240</v>
      </c>
      <c r="N15" s="240" t="s">
        <v>237</v>
      </c>
      <c r="O15" s="239" t="s">
        <v>544</v>
      </c>
      <c r="P15" s="441"/>
    </row>
    <row r="16" spans="1:16" ht="48" thickBot="1">
      <c r="A16" s="252"/>
      <c r="B16" s="253"/>
      <c r="C16" s="633"/>
      <c r="D16" s="254"/>
      <c r="E16" s="346" t="s">
        <v>178</v>
      </c>
      <c r="F16" s="346" t="s">
        <v>179</v>
      </c>
      <c r="G16" s="346" t="s">
        <v>38</v>
      </c>
      <c r="H16" s="346" t="s">
        <v>177</v>
      </c>
      <c r="I16" s="346" t="s">
        <v>178</v>
      </c>
      <c r="J16" s="346" t="s">
        <v>179</v>
      </c>
      <c r="K16" s="346" t="s">
        <v>38</v>
      </c>
      <c r="L16" s="327" t="s">
        <v>177</v>
      </c>
      <c r="M16" s="242" t="s">
        <v>349</v>
      </c>
      <c r="N16" s="242"/>
      <c r="O16" s="228" t="s">
        <v>41</v>
      </c>
      <c r="P16" s="442"/>
    </row>
    <row r="17" spans="1:16" ht="16.5" thickBot="1">
      <c r="A17" s="243"/>
      <c r="B17" s="244"/>
      <c r="C17" s="245"/>
      <c r="D17" s="246"/>
      <c r="E17" s="246">
        <v>1</v>
      </c>
      <c r="F17" s="246">
        <v>2</v>
      </c>
      <c r="G17" s="246">
        <v>3</v>
      </c>
      <c r="H17" s="246">
        <v>4</v>
      </c>
      <c r="I17" s="328">
        <v>5</v>
      </c>
      <c r="J17" s="328">
        <v>6</v>
      </c>
      <c r="K17" s="328">
        <v>7</v>
      </c>
      <c r="L17" s="328">
        <v>8</v>
      </c>
      <c r="M17" s="246">
        <v>9</v>
      </c>
      <c r="N17" s="246">
        <v>10</v>
      </c>
      <c r="O17" s="247">
        <v>11</v>
      </c>
      <c r="P17" s="442"/>
    </row>
    <row r="18" spans="1:16" ht="15.75">
      <c r="A18" s="188" t="s">
        <v>233</v>
      </c>
      <c r="B18" s="184"/>
      <c r="C18" s="443"/>
      <c r="D18" s="231">
        <v>11</v>
      </c>
      <c r="E18" s="797"/>
      <c r="F18" s="797"/>
      <c r="G18" s="797"/>
      <c r="H18" s="676">
        <f aca="true" t="shared" si="0" ref="H18:H29">(E18+F18+G18)/3</f>
        <v>0</v>
      </c>
      <c r="I18" s="754"/>
      <c r="J18" s="754"/>
      <c r="K18" s="754"/>
      <c r="L18" s="677">
        <f aca="true" t="shared" si="1" ref="L18:L29">(I18+J18+K18)/3</f>
        <v>0</v>
      </c>
      <c r="M18" s="976" t="e">
        <f>IF(L29/H29&gt;0.5,L29/H29,"0.5")</f>
        <v>#DIV/0!</v>
      </c>
      <c r="N18" s="434">
        <v>0.2</v>
      </c>
      <c r="O18" s="796" t="e">
        <f>H18*M18*0.2</f>
        <v>#DIV/0!</v>
      </c>
      <c r="P18" s="442"/>
    </row>
    <row r="19" spans="1:16" ht="15.75">
      <c r="A19" s="183" t="s">
        <v>234</v>
      </c>
      <c r="B19" s="184"/>
      <c r="C19" s="443"/>
      <c r="D19" s="231">
        <v>12</v>
      </c>
      <c r="E19" s="797"/>
      <c r="F19" s="797"/>
      <c r="G19" s="797"/>
      <c r="H19" s="676">
        <f t="shared" si="0"/>
        <v>0</v>
      </c>
      <c r="I19" s="754"/>
      <c r="J19" s="754"/>
      <c r="K19" s="754"/>
      <c r="L19" s="678">
        <f t="shared" si="1"/>
        <v>0</v>
      </c>
      <c r="M19" s="976"/>
      <c r="N19" s="434">
        <v>0.2</v>
      </c>
      <c r="O19" s="796" t="e">
        <f>H19*M18*0.2</f>
        <v>#DIV/0!</v>
      </c>
      <c r="P19" s="442"/>
    </row>
    <row r="20" spans="1:16" ht="15.75">
      <c r="A20" s="187" t="s">
        <v>235</v>
      </c>
      <c r="B20" s="184"/>
      <c r="C20" s="443"/>
      <c r="D20" s="231">
        <v>13</v>
      </c>
      <c r="E20" s="797"/>
      <c r="F20" s="797"/>
      <c r="G20" s="797"/>
      <c r="H20" s="676">
        <f t="shared" si="0"/>
        <v>0</v>
      </c>
      <c r="I20" s="754"/>
      <c r="J20" s="754"/>
      <c r="K20" s="754"/>
      <c r="L20" s="678">
        <f t="shared" si="1"/>
        <v>0</v>
      </c>
      <c r="M20" s="976"/>
      <c r="N20" s="434">
        <v>0.2</v>
      </c>
      <c r="O20" s="796" t="e">
        <f>H20*M18*0.2</f>
        <v>#DIV/0!</v>
      </c>
      <c r="P20" s="442"/>
    </row>
    <row r="21" spans="1:16" ht="15.75">
      <c r="A21" s="187" t="s">
        <v>6</v>
      </c>
      <c r="B21" s="184"/>
      <c r="C21" s="443"/>
      <c r="D21" s="231">
        <v>14</v>
      </c>
      <c r="E21" s="797"/>
      <c r="F21" s="797"/>
      <c r="G21" s="797"/>
      <c r="H21" s="676">
        <f t="shared" si="0"/>
        <v>0</v>
      </c>
      <c r="I21" s="754"/>
      <c r="J21" s="754"/>
      <c r="K21" s="754"/>
      <c r="L21" s="678">
        <f t="shared" si="1"/>
        <v>0</v>
      </c>
      <c r="M21" s="976"/>
      <c r="N21" s="434">
        <v>0.25</v>
      </c>
      <c r="O21" s="796" t="e">
        <f>H21*M18*0.25</f>
        <v>#DIV/0!</v>
      </c>
      <c r="P21" s="442"/>
    </row>
    <row r="22" spans="1:16" ht="15.75">
      <c r="A22" s="188" t="s">
        <v>7</v>
      </c>
      <c r="B22" s="184"/>
      <c r="C22" s="443"/>
      <c r="D22" s="231">
        <v>15</v>
      </c>
      <c r="E22" s="797"/>
      <c r="F22" s="797"/>
      <c r="G22" s="797"/>
      <c r="H22" s="676">
        <f t="shared" si="0"/>
        <v>0</v>
      </c>
      <c r="I22" s="754"/>
      <c r="J22" s="754"/>
      <c r="K22" s="754"/>
      <c r="L22" s="678">
        <f t="shared" si="1"/>
        <v>0</v>
      </c>
      <c r="M22" s="976"/>
      <c r="N22" s="434">
        <v>0.25</v>
      </c>
      <c r="O22" s="796" t="e">
        <f>H22*M18*0.25</f>
        <v>#DIV/0!</v>
      </c>
      <c r="P22" s="442"/>
    </row>
    <row r="23" spans="1:16" ht="15.75">
      <c r="A23" s="183" t="s">
        <v>8</v>
      </c>
      <c r="B23" s="184"/>
      <c r="C23" s="443"/>
      <c r="D23" s="231">
        <v>16</v>
      </c>
      <c r="E23" s="797"/>
      <c r="F23" s="797"/>
      <c r="G23" s="797"/>
      <c r="H23" s="676">
        <f t="shared" si="0"/>
        <v>0</v>
      </c>
      <c r="I23" s="754"/>
      <c r="J23" s="754"/>
      <c r="K23" s="754"/>
      <c r="L23" s="678">
        <f t="shared" si="1"/>
        <v>0</v>
      </c>
      <c r="M23" s="976"/>
      <c r="N23" s="434">
        <v>0.25</v>
      </c>
      <c r="O23" s="796" t="e">
        <f>H23*M18*0.25</f>
        <v>#DIV/0!</v>
      </c>
      <c r="P23" s="442"/>
    </row>
    <row r="24" spans="1:16" ht="15.75">
      <c r="A24" s="183" t="s">
        <v>236</v>
      </c>
      <c r="B24" s="184"/>
      <c r="C24" s="443"/>
      <c r="D24" s="231">
        <v>17</v>
      </c>
      <c r="E24" s="797"/>
      <c r="F24" s="797"/>
      <c r="G24" s="797"/>
      <c r="H24" s="676">
        <f t="shared" si="0"/>
        <v>0</v>
      </c>
      <c r="I24" s="754"/>
      <c r="J24" s="754"/>
      <c r="K24" s="754"/>
      <c r="L24" s="678">
        <f t="shared" si="1"/>
        <v>0</v>
      </c>
      <c r="M24" s="976"/>
      <c r="N24" s="434">
        <v>0.25</v>
      </c>
      <c r="O24" s="796" t="e">
        <f>H24*M18*0.25</f>
        <v>#DIV/0!</v>
      </c>
      <c r="P24" s="442"/>
    </row>
    <row r="25" spans="1:16" ht="15.75">
      <c r="A25" s="183" t="s">
        <v>9</v>
      </c>
      <c r="B25" s="184"/>
      <c r="C25" s="443"/>
      <c r="D25" s="231">
        <v>18</v>
      </c>
      <c r="E25" s="797"/>
      <c r="F25" s="797"/>
      <c r="G25" s="797"/>
      <c r="H25" s="676">
        <f t="shared" si="0"/>
        <v>0</v>
      </c>
      <c r="I25" s="754"/>
      <c r="J25" s="754"/>
      <c r="K25" s="754"/>
      <c r="L25" s="678">
        <f t="shared" si="1"/>
        <v>0</v>
      </c>
      <c r="M25" s="976"/>
      <c r="N25" s="434">
        <v>0.25</v>
      </c>
      <c r="O25" s="796" t="e">
        <f>H25*M18*0.25</f>
        <v>#DIV/0!</v>
      </c>
      <c r="P25" s="442"/>
    </row>
    <row r="26" spans="1:16" ht="15.75">
      <c r="A26" s="187" t="s">
        <v>10</v>
      </c>
      <c r="B26" s="184"/>
      <c r="C26" s="443"/>
      <c r="D26" s="231">
        <v>19</v>
      </c>
      <c r="E26" s="797"/>
      <c r="F26" s="797"/>
      <c r="G26" s="797"/>
      <c r="H26" s="676">
        <f t="shared" si="0"/>
        <v>0</v>
      </c>
      <c r="I26" s="754"/>
      <c r="J26" s="754"/>
      <c r="K26" s="754"/>
      <c r="L26" s="678">
        <f t="shared" si="1"/>
        <v>0</v>
      </c>
      <c r="M26" s="976"/>
      <c r="N26" s="434">
        <v>0.25</v>
      </c>
      <c r="O26" s="796" t="e">
        <f>H26*M18*0.25</f>
        <v>#DIV/0!</v>
      </c>
      <c r="P26" s="442"/>
    </row>
    <row r="27" spans="1:16" ht="15.75">
      <c r="A27" s="188" t="s">
        <v>18</v>
      </c>
      <c r="B27" s="184"/>
      <c r="C27" s="443"/>
      <c r="D27" s="231">
        <v>20</v>
      </c>
      <c r="E27" s="797"/>
      <c r="F27" s="797"/>
      <c r="G27" s="797"/>
      <c r="H27" s="676">
        <f t="shared" si="0"/>
        <v>0</v>
      </c>
      <c r="I27" s="754"/>
      <c r="J27" s="754"/>
      <c r="K27" s="754"/>
      <c r="L27" s="678">
        <f t="shared" si="1"/>
        <v>0</v>
      </c>
      <c r="M27" s="976"/>
      <c r="N27" s="434">
        <v>0.25</v>
      </c>
      <c r="O27" s="796" t="e">
        <f>H27*M18*0.25</f>
        <v>#DIV/0!</v>
      </c>
      <c r="P27" s="442"/>
    </row>
    <row r="28" spans="1:16" ht="16.5" thickBot="1">
      <c r="A28" s="381"/>
      <c r="B28" s="164"/>
      <c r="C28" s="387"/>
      <c r="D28" s="249"/>
      <c r="E28" s="798"/>
      <c r="F28" s="798"/>
      <c r="G28" s="798"/>
      <c r="H28" s="676"/>
      <c r="I28" s="799"/>
      <c r="J28" s="799"/>
      <c r="K28" s="799"/>
      <c r="L28" s="678"/>
      <c r="M28" s="977"/>
      <c r="N28" s="388"/>
      <c r="O28" s="807"/>
      <c r="P28" s="442"/>
    </row>
    <row r="29" spans="1:16" ht="15.75">
      <c r="A29" s="317" t="s">
        <v>139</v>
      </c>
      <c r="B29" s="250"/>
      <c r="C29" s="250"/>
      <c r="D29" s="251">
        <v>30</v>
      </c>
      <c r="E29" s="800">
        <f>SUM(E18:E28)</f>
        <v>0</v>
      </c>
      <c r="F29" s="800">
        <f>SUM(F18:F28)</f>
        <v>0</v>
      </c>
      <c r="G29" s="800">
        <f>SUM(G18:G28)</f>
        <v>0</v>
      </c>
      <c r="H29" s="800">
        <f t="shared" si="0"/>
        <v>0</v>
      </c>
      <c r="I29" s="800">
        <f>SUM(I18:I28)</f>
        <v>0</v>
      </c>
      <c r="J29" s="800">
        <f>SUM(J18:J28)</f>
        <v>0</v>
      </c>
      <c r="K29" s="800">
        <f>SUM(K18:K28)</f>
        <v>0</v>
      </c>
      <c r="L29" s="801">
        <f t="shared" si="1"/>
        <v>0</v>
      </c>
      <c r="M29" s="251" t="e">
        <f>SUM(M18:M27)</f>
        <v>#DIV/0!</v>
      </c>
      <c r="N29" s="251"/>
      <c r="O29" s="800" t="e">
        <f>SUM(O18:O27)</f>
        <v>#DIV/0!</v>
      </c>
      <c r="P29" s="442"/>
    </row>
    <row r="30" spans="1:16" ht="16.5" thickBot="1">
      <c r="A30" s="252"/>
      <c r="B30" s="253"/>
      <c r="C30" s="253"/>
      <c r="D30" s="254"/>
      <c r="E30" s="802"/>
      <c r="F30" s="802"/>
      <c r="G30" s="802"/>
      <c r="H30" s="802"/>
      <c r="I30" s="803"/>
      <c r="J30" s="803"/>
      <c r="K30" s="803"/>
      <c r="L30" s="803"/>
      <c r="M30" s="255"/>
      <c r="N30" s="255"/>
      <c r="O30" s="658"/>
      <c r="P30" s="442"/>
    </row>
    <row r="31" spans="1:16" ht="15.75">
      <c r="A31" s="256" t="s">
        <v>39</v>
      </c>
      <c r="B31" s="185"/>
      <c r="C31" s="444" t="s">
        <v>167</v>
      </c>
      <c r="D31" s="249">
        <v>31</v>
      </c>
      <c r="E31" s="804"/>
      <c r="F31" s="804"/>
      <c r="G31" s="804"/>
      <c r="H31" s="790"/>
      <c r="I31" s="790"/>
      <c r="J31" s="790"/>
      <c r="K31" s="790"/>
      <c r="L31" s="790"/>
      <c r="M31" s="435"/>
      <c r="N31" s="435"/>
      <c r="O31" s="435"/>
      <c r="P31" s="442"/>
    </row>
    <row r="32" spans="1:16" ht="15.75">
      <c r="A32" s="256"/>
      <c r="B32" s="185"/>
      <c r="C32" s="185"/>
      <c r="D32" s="249"/>
      <c r="E32" s="804"/>
      <c r="F32" s="804"/>
      <c r="G32" s="804"/>
      <c r="H32" s="790"/>
      <c r="I32" s="790"/>
      <c r="J32" s="790"/>
      <c r="K32" s="790"/>
      <c r="L32" s="790"/>
      <c r="M32" s="435"/>
      <c r="N32" s="435"/>
      <c r="O32" s="435"/>
      <c r="P32" s="442"/>
    </row>
    <row r="33" spans="1:16" ht="15.75">
      <c r="A33" s="257" t="s">
        <v>352</v>
      </c>
      <c r="B33" s="248"/>
      <c r="C33" s="248"/>
      <c r="D33" s="231"/>
      <c r="E33" s="804"/>
      <c r="F33" s="804"/>
      <c r="G33" s="804"/>
      <c r="H33" s="790"/>
      <c r="I33" s="790"/>
      <c r="J33" s="790"/>
      <c r="K33" s="790"/>
      <c r="L33" s="790"/>
      <c r="M33" s="435"/>
      <c r="N33" s="435"/>
      <c r="O33" s="435"/>
      <c r="P33" s="442"/>
    </row>
    <row r="34" spans="1:16" ht="15.75">
      <c r="A34" s="258"/>
      <c r="B34" s="185"/>
      <c r="C34" s="185"/>
      <c r="D34" s="249"/>
      <c r="E34" s="804"/>
      <c r="F34" s="804"/>
      <c r="G34" s="804"/>
      <c r="H34" s="790"/>
      <c r="I34" s="790"/>
      <c r="J34" s="790"/>
      <c r="K34" s="790"/>
      <c r="L34" s="790"/>
      <c r="M34" s="435"/>
      <c r="N34" s="435"/>
      <c r="O34" s="435"/>
      <c r="P34" s="442"/>
    </row>
    <row r="35" spans="1:16" ht="16.5" thickBot="1">
      <c r="A35" s="252" t="s">
        <v>260</v>
      </c>
      <c r="B35" s="259"/>
      <c r="C35" s="445" t="s">
        <v>167</v>
      </c>
      <c r="D35" s="254">
        <v>32</v>
      </c>
      <c r="E35" s="805"/>
      <c r="F35" s="805"/>
      <c r="G35" s="805"/>
      <c r="H35" s="806"/>
      <c r="I35" s="806"/>
      <c r="J35" s="806"/>
      <c r="K35" s="806"/>
      <c r="L35" s="806"/>
      <c r="M35" s="446"/>
      <c r="N35" s="446"/>
      <c r="O35" s="446"/>
      <c r="P35" s="442"/>
    </row>
    <row r="36" spans="13:15" ht="12.75">
      <c r="M36" s="17"/>
      <c r="N36" s="45"/>
      <c r="O36" s="17"/>
    </row>
    <row r="37" spans="13:15" ht="12.75">
      <c r="M37" s="17"/>
      <c r="N37" s="45"/>
      <c r="O37" s="17"/>
    </row>
    <row r="38" spans="13:15" ht="12.75">
      <c r="M38" s="17"/>
      <c r="N38" s="45"/>
      <c r="O38" s="17"/>
    </row>
    <row r="39" spans="13:15" ht="12.75">
      <c r="M39" s="17"/>
      <c r="N39" s="45"/>
      <c r="O39" s="17"/>
    </row>
    <row r="40" spans="13:15" ht="12.75">
      <c r="M40" s="17"/>
      <c r="N40" s="45"/>
      <c r="O40" s="17"/>
    </row>
    <row r="41" spans="13:15" ht="12.75">
      <c r="M41" s="17"/>
      <c r="N41" s="45"/>
      <c r="O41" s="17"/>
    </row>
    <row r="42" spans="13:15" ht="12.75">
      <c r="M42" s="17"/>
      <c r="N42" s="45"/>
      <c r="O42" s="17"/>
    </row>
    <row r="43" spans="13:15" ht="12.75">
      <c r="M43" s="17"/>
      <c r="N43" s="45"/>
      <c r="O43" s="17"/>
    </row>
    <row r="44" spans="13:15" ht="12.75">
      <c r="M44" s="17"/>
      <c r="N44" s="45"/>
      <c r="O44" s="17"/>
    </row>
    <row r="45" spans="13:15" ht="12.75">
      <c r="M45" s="17"/>
      <c r="N45" s="45"/>
      <c r="O45" s="17"/>
    </row>
    <row r="46" spans="2:15" ht="12.75">
      <c r="B46" s="151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60" t="s">
        <v>247</v>
      </c>
      <c r="B47" s="170"/>
      <c r="C47" s="46"/>
      <c r="D47" s="1"/>
      <c r="E47" s="1"/>
      <c r="F47" s="1"/>
      <c r="G47" s="1"/>
      <c r="M47" s="902" t="s">
        <v>559</v>
      </c>
      <c r="N47" s="902"/>
      <c r="O47" s="902"/>
    </row>
    <row r="48" spans="1:15" ht="12.75">
      <c r="A48" s="166" t="s">
        <v>350</v>
      </c>
      <c r="B48" s="44"/>
      <c r="C48" s="45"/>
      <c r="D48" s="1"/>
      <c r="E48" s="1"/>
      <c r="F48" s="1"/>
      <c r="G48" s="1"/>
      <c r="M48" s="910" t="s">
        <v>351</v>
      </c>
      <c r="N48" s="910"/>
      <c r="O48" s="910"/>
    </row>
  </sheetData>
  <mergeCells count="8">
    <mergeCell ref="M5:N5"/>
    <mergeCell ref="M47:O47"/>
    <mergeCell ref="L9:O9"/>
    <mergeCell ref="L11:O11"/>
    <mergeCell ref="M48:O48"/>
    <mergeCell ref="M18:M28"/>
    <mergeCell ref="E15:H15"/>
    <mergeCell ref="I15:L15"/>
  </mergeCells>
  <printOptions/>
  <pageMargins left="0.75" right="0.75" top="1" bottom="0.77" header="0.5" footer="0.5"/>
  <pageSetup fitToHeight="1" fitToWidth="1"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2"/>
  <sheetViews>
    <sheetView workbookViewId="0" topLeftCell="B1">
      <selection activeCell="A1" sqref="A1"/>
    </sheetView>
  </sheetViews>
  <sheetFormatPr defaultColWidth="9.140625" defaultRowHeight="12.75"/>
  <cols>
    <col min="1" max="1" width="62.28125" style="1" customWidth="1"/>
    <col min="2" max="2" width="17.7109375" style="1" customWidth="1"/>
    <col min="3" max="3" width="32.00390625" style="1" customWidth="1"/>
    <col min="4" max="16384" width="9.140625" style="1" customWidth="1"/>
  </cols>
  <sheetData>
    <row r="4" spans="1:3" ht="12.75">
      <c r="A4" s="43"/>
      <c r="C4" s="32"/>
    </row>
    <row r="5" spans="1:3" ht="15">
      <c r="A5" s="165" t="s">
        <v>51</v>
      </c>
      <c r="B5" s="408"/>
      <c r="C5" s="18"/>
    </row>
    <row r="6" spans="1:3" ht="15.75">
      <c r="A6" s="351" t="s">
        <v>375</v>
      </c>
      <c r="B6" s="386"/>
      <c r="C6" s="18"/>
    </row>
    <row r="7" spans="1:2" ht="15.75" thickBot="1">
      <c r="A7" s="165"/>
      <c r="B7" s="409"/>
    </row>
    <row r="8" spans="1:3" ht="13.5" thickTop="1">
      <c r="A8" s="356"/>
      <c r="B8" s="357"/>
      <c r="C8" s="352"/>
    </row>
    <row r="9" spans="1:3" ht="15.75" thickBot="1">
      <c r="A9" s="162" t="s">
        <v>509</v>
      </c>
      <c r="B9" s="167"/>
      <c r="C9" s="878" t="str">
        <f>'Cover '!G5</f>
        <v>(enter name)</v>
      </c>
    </row>
    <row r="10" spans="1:3" ht="12.75">
      <c r="A10" s="156"/>
      <c r="B10" s="167"/>
      <c r="C10" s="382"/>
    </row>
    <row r="11" spans="1:3" ht="15.75" thickBot="1">
      <c r="A11" s="162" t="s">
        <v>253</v>
      </c>
      <c r="B11" s="167"/>
      <c r="C11" s="878" t="str">
        <f>'Cover '!G7</f>
        <v>(enter period)</v>
      </c>
    </row>
    <row r="12" spans="1:3" ht="13.5" thickBot="1">
      <c r="A12" s="169"/>
      <c r="B12" s="340"/>
      <c r="C12" s="411"/>
    </row>
    <row r="13" spans="1:3" ht="13.5" thickTop="1">
      <c r="A13" s="17"/>
      <c r="B13" s="167"/>
      <c r="C13" s="354"/>
    </row>
    <row r="14" ht="13.5" thickBot="1">
      <c r="C14" s="390" t="s">
        <v>264</v>
      </c>
    </row>
    <row r="15" spans="1:4" ht="16.5" thickBot="1">
      <c r="A15" s="447"/>
      <c r="B15" s="251" t="s">
        <v>2</v>
      </c>
      <c r="C15" s="634" t="s">
        <v>531</v>
      </c>
      <c r="D15" s="442"/>
    </row>
    <row r="16" spans="1:4" ht="16.5" thickBot="1">
      <c r="A16" s="570"/>
      <c r="B16" s="247"/>
      <c r="C16" s="247">
        <v>7</v>
      </c>
      <c r="D16" s="442"/>
    </row>
    <row r="17" spans="1:4" ht="15.75">
      <c r="A17" s="329" t="s">
        <v>449</v>
      </c>
      <c r="B17" s="569"/>
      <c r="C17" s="659"/>
      <c r="D17" s="442"/>
    </row>
    <row r="18" spans="1:4" ht="15.75">
      <c r="A18" s="448" t="s">
        <v>42</v>
      </c>
      <c r="B18" s="226">
        <v>40</v>
      </c>
      <c r="C18" s="674" t="e">
        <f>'IFR 30.30'!H29</f>
        <v>#DIV/0!</v>
      </c>
      <c r="D18" s="442"/>
    </row>
    <row r="19" spans="1:4" ht="15.75">
      <c r="A19" s="449" t="s">
        <v>43</v>
      </c>
      <c r="B19" s="226">
        <v>41</v>
      </c>
      <c r="C19" s="674" t="e">
        <f>'IFR 30.40'!O29</f>
        <v>#DIV/0!</v>
      </c>
      <c r="D19" s="442"/>
    </row>
    <row r="20" spans="1:4" ht="15.75">
      <c r="A20" s="448" t="s">
        <v>181</v>
      </c>
      <c r="B20" s="226">
        <v>42</v>
      </c>
      <c r="C20" s="674"/>
      <c r="D20" s="442"/>
    </row>
    <row r="21" spans="1:4" ht="15.75">
      <c r="A21" s="329" t="s">
        <v>449</v>
      </c>
      <c r="B21" s="568"/>
      <c r="C21" s="808"/>
      <c r="D21" s="442"/>
    </row>
    <row r="22" spans="1:4" ht="16.5" thickBot="1">
      <c r="A22" s="450" t="s">
        <v>144</v>
      </c>
      <c r="B22" s="254">
        <v>45</v>
      </c>
      <c r="C22" s="809" t="e">
        <f>MAX(C18:C20)</f>
        <v>#DIV/0!</v>
      </c>
      <c r="D22" s="442"/>
    </row>
    <row r="23" ht="12.75">
      <c r="C23" s="17"/>
    </row>
    <row r="24" ht="12.75">
      <c r="C24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spans="2:3" ht="12.75">
      <c r="B30" s="151"/>
      <c r="C30" s="9"/>
    </row>
    <row r="31" spans="1:3" ht="12.75">
      <c r="A31" s="160" t="s">
        <v>247</v>
      </c>
      <c r="B31" s="170"/>
      <c r="C31" s="877" t="s">
        <v>560</v>
      </c>
    </row>
    <row r="32" spans="1:3" ht="12.75">
      <c r="A32" s="166" t="s">
        <v>321</v>
      </c>
      <c r="B32" s="44"/>
      <c r="C32" s="157" t="s">
        <v>353</v>
      </c>
    </row>
  </sheetData>
  <printOptions/>
  <pageMargins left="0.75" right="0.75" top="1" bottom="0.77" header="0.5" footer="0.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F1">
      <selection activeCell="A1" sqref="A1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165" t="s">
        <v>51</v>
      </c>
      <c r="B4" s="408"/>
      <c r="D4" s="151"/>
      <c r="I4" s="42"/>
    </row>
    <row r="5" spans="1:9" ht="15.75">
      <c r="A5" s="351" t="s">
        <v>532</v>
      </c>
      <c r="B5" s="386"/>
      <c r="C5" s="14"/>
      <c r="D5" s="151"/>
      <c r="I5" s="42"/>
    </row>
    <row r="6" spans="1:9" ht="15.75" thickBot="1">
      <c r="A6" s="165"/>
      <c r="B6" s="409"/>
      <c r="D6" s="151"/>
      <c r="E6" s="43"/>
      <c r="I6" s="42"/>
    </row>
    <row r="7" spans="1:10" ht="13.5" thickTop="1">
      <c r="A7" s="356"/>
      <c r="B7" s="451"/>
      <c r="C7" s="451"/>
      <c r="D7" s="451"/>
      <c r="E7" s="451"/>
      <c r="F7" s="451"/>
      <c r="G7" s="451"/>
      <c r="H7" s="451"/>
      <c r="I7" s="451"/>
      <c r="J7" s="353"/>
    </row>
    <row r="8" spans="1:10" ht="15.75" thickBot="1">
      <c r="A8" s="162" t="s">
        <v>509</v>
      </c>
      <c r="B8" s="171"/>
      <c r="C8" s="171"/>
      <c r="D8" s="171"/>
      <c r="E8" s="171"/>
      <c r="F8" s="171"/>
      <c r="G8" s="995" t="str">
        <f>'Cover '!G5</f>
        <v>(enter name)</v>
      </c>
      <c r="H8" s="995"/>
      <c r="I8" s="995"/>
      <c r="J8" s="996"/>
    </row>
    <row r="9" spans="1:10" ht="12.75">
      <c r="A9" s="156"/>
      <c r="B9" s="17"/>
      <c r="C9" s="171"/>
      <c r="D9" s="17"/>
      <c r="E9" s="171"/>
      <c r="F9" s="17"/>
      <c r="J9" s="383"/>
    </row>
    <row r="10" spans="1:10" ht="15.75" thickBot="1">
      <c r="A10" s="162" t="s">
        <v>257</v>
      </c>
      <c r="B10" s="171"/>
      <c r="C10" s="171"/>
      <c r="D10" s="171"/>
      <c r="E10" s="171"/>
      <c r="F10" s="171"/>
      <c r="G10" s="995" t="str">
        <f>'Cover '!G7</f>
        <v>(enter period)</v>
      </c>
      <c r="H10" s="995"/>
      <c r="I10" s="995"/>
      <c r="J10" s="996"/>
    </row>
    <row r="11" spans="1:10" ht="13.5" thickBot="1">
      <c r="A11" s="169"/>
      <c r="B11" s="384"/>
      <c r="C11" s="452"/>
      <c r="D11" s="452"/>
      <c r="E11" s="452"/>
      <c r="F11" s="452"/>
      <c r="G11" s="452"/>
      <c r="H11" s="452"/>
      <c r="I11" s="452"/>
      <c r="J11" s="412"/>
    </row>
    <row r="12" spans="1:10" ht="13.5" thickTop="1">
      <c r="A12" s="17"/>
      <c r="B12" s="354"/>
      <c r="C12" s="171"/>
      <c r="D12" s="171"/>
      <c r="E12" s="171"/>
      <c r="F12" s="171"/>
      <c r="G12" s="171"/>
      <c r="H12" s="171"/>
      <c r="I12" s="171"/>
      <c r="J12" s="354"/>
    </row>
    <row r="13" spans="3:10" ht="15.75" thickBot="1">
      <c r="C13" s="201"/>
      <c r="J13" s="390" t="s">
        <v>264</v>
      </c>
    </row>
    <row r="14" spans="1:10" ht="72">
      <c r="A14" s="109" t="s">
        <v>135</v>
      </c>
      <c r="B14" s="453"/>
      <c r="C14" s="282"/>
      <c r="D14" s="305" t="s">
        <v>182</v>
      </c>
      <c r="E14" s="306" t="s">
        <v>136</v>
      </c>
      <c r="F14" s="306" t="s">
        <v>137</v>
      </c>
      <c r="G14" s="307" t="s">
        <v>156</v>
      </c>
      <c r="H14" s="315"/>
      <c r="I14" s="306" t="s">
        <v>157</v>
      </c>
      <c r="J14" s="316"/>
    </row>
    <row r="15" spans="1:10" ht="15">
      <c r="A15" s="115"/>
      <c r="B15" s="454"/>
      <c r="C15" s="455"/>
      <c r="D15" s="456">
        <v>1</v>
      </c>
      <c r="E15" s="457">
        <v>2</v>
      </c>
      <c r="F15" s="457">
        <v>3</v>
      </c>
      <c r="G15" s="457">
        <v>4</v>
      </c>
      <c r="H15" s="458">
        <v>5</v>
      </c>
      <c r="I15" s="997">
        <v>6</v>
      </c>
      <c r="J15" s="998"/>
    </row>
    <row r="16" spans="1:10" ht="15.75" thickBot="1">
      <c r="A16" s="112" t="s">
        <v>183</v>
      </c>
      <c r="B16" s="459"/>
      <c r="C16" s="218"/>
      <c r="D16" s="113"/>
      <c r="E16" s="114"/>
      <c r="F16" s="114"/>
      <c r="G16" s="460"/>
      <c r="H16" s="461"/>
      <c r="I16" s="999"/>
      <c r="J16" s="1000"/>
    </row>
    <row r="17" spans="1:10" ht="15" customHeight="1">
      <c r="A17" s="198" t="s">
        <v>187</v>
      </c>
      <c r="B17" s="298" t="s">
        <v>430</v>
      </c>
      <c r="C17" s="462"/>
      <c r="D17" s="463">
        <v>0.02</v>
      </c>
      <c r="E17" s="464">
        <v>0.02</v>
      </c>
      <c r="F17" s="464">
        <v>0.005</v>
      </c>
      <c r="G17" s="464">
        <v>0.02</v>
      </c>
      <c r="H17" s="465">
        <v>0.005</v>
      </c>
      <c r="I17" s="983" t="s">
        <v>521</v>
      </c>
      <c r="J17" s="984"/>
    </row>
    <row r="18" spans="1:10" ht="15" customHeight="1" thickBot="1">
      <c r="A18" s="299" t="s">
        <v>434</v>
      </c>
      <c r="B18" s="300" t="s">
        <v>46</v>
      </c>
      <c r="C18" s="466"/>
      <c r="D18" s="467">
        <v>0.04</v>
      </c>
      <c r="E18" s="468">
        <v>0.04</v>
      </c>
      <c r="F18" s="468">
        <v>0.01</v>
      </c>
      <c r="G18" s="468">
        <v>0.04</v>
      </c>
      <c r="H18" s="469">
        <v>0.01</v>
      </c>
      <c r="I18" s="985"/>
      <c r="J18" s="986"/>
    </row>
    <row r="19" spans="1:10" ht="24.75" customHeight="1">
      <c r="A19" s="308" t="s">
        <v>158</v>
      </c>
      <c r="B19" s="309" t="s">
        <v>159</v>
      </c>
      <c r="C19" s="470">
        <v>11</v>
      </c>
      <c r="D19" s="810"/>
      <c r="E19" s="811"/>
      <c r="F19" s="811"/>
      <c r="G19" s="811"/>
      <c r="H19" s="812"/>
      <c r="I19" s="1001"/>
      <c r="J19" s="1002"/>
    </row>
    <row r="20" spans="1:10" ht="24.75" customHeight="1">
      <c r="A20" s="308" t="s">
        <v>160</v>
      </c>
      <c r="B20" s="310" t="s">
        <v>161</v>
      </c>
      <c r="C20" s="471">
        <v>12</v>
      </c>
      <c r="D20" s="672"/>
      <c r="E20" s="671"/>
      <c r="F20" s="671"/>
      <c r="G20" s="671"/>
      <c r="H20" s="813"/>
      <c r="I20" s="987"/>
      <c r="J20" s="988"/>
    </row>
    <row r="21" spans="1:10" ht="24.75" customHeight="1">
      <c r="A21" s="311"/>
      <c r="B21" s="312" t="s">
        <v>162</v>
      </c>
      <c r="C21" s="471">
        <v>13</v>
      </c>
      <c r="D21" s="672"/>
      <c r="E21" s="671"/>
      <c r="F21" s="671"/>
      <c r="G21" s="671"/>
      <c r="H21" s="813"/>
      <c r="I21" s="987"/>
      <c r="J21" s="988"/>
    </row>
    <row r="22" spans="1:10" ht="24.75" customHeight="1">
      <c r="A22" s="313" t="s">
        <v>163</v>
      </c>
      <c r="B22" s="314" t="s">
        <v>159</v>
      </c>
      <c r="C22" s="471">
        <v>14</v>
      </c>
      <c r="D22" s="672"/>
      <c r="E22" s="671"/>
      <c r="F22" s="671"/>
      <c r="G22" s="671"/>
      <c r="H22" s="813"/>
      <c r="I22" s="987"/>
      <c r="J22" s="988"/>
    </row>
    <row r="23" spans="1:10" ht="24.75" customHeight="1">
      <c r="A23" s="308" t="s">
        <v>160</v>
      </c>
      <c r="B23" s="314" t="s">
        <v>161</v>
      </c>
      <c r="C23" s="471">
        <v>15</v>
      </c>
      <c r="D23" s="672"/>
      <c r="E23" s="671"/>
      <c r="F23" s="671"/>
      <c r="G23" s="671"/>
      <c r="H23" s="813"/>
      <c r="I23" s="987"/>
      <c r="J23" s="988"/>
    </row>
    <row r="24" spans="1:10" ht="24.75" customHeight="1">
      <c r="A24" s="311"/>
      <c r="B24" s="314" t="s">
        <v>162</v>
      </c>
      <c r="C24" s="471">
        <v>16</v>
      </c>
      <c r="D24" s="672"/>
      <c r="E24" s="671"/>
      <c r="F24" s="671"/>
      <c r="G24" s="671"/>
      <c r="H24" s="813"/>
      <c r="I24" s="987"/>
      <c r="J24" s="988"/>
    </row>
    <row r="25" spans="1:10" ht="24.75" customHeight="1">
      <c r="A25" s="991" t="s">
        <v>432</v>
      </c>
      <c r="B25" s="992"/>
      <c r="C25" s="471">
        <v>17</v>
      </c>
      <c r="D25" s="672"/>
      <c r="E25" s="814"/>
      <c r="F25" s="814"/>
      <c r="G25" s="814"/>
      <c r="H25" s="815"/>
      <c r="I25" s="989"/>
      <c r="J25" s="990"/>
    </row>
    <row r="26" spans="1:10" ht="24.75" customHeight="1">
      <c r="A26" s="991" t="s">
        <v>433</v>
      </c>
      <c r="B26" s="992"/>
      <c r="C26" s="471">
        <v>18</v>
      </c>
      <c r="D26" s="672"/>
      <c r="E26" s="814"/>
      <c r="F26" s="814"/>
      <c r="G26" s="814"/>
      <c r="H26" s="815"/>
      <c r="I26" s="989"/>
      <c r="J26" s="990"/>
    </row>
    <row r="27" spans="1:10" ht="24.75" customHeight="1" thickBot="1">
      <c r="A27" s="993" t="s">
        <v>439</v>
      </c>
      <c r="B27" s="994"/>
      <c r="C27" s="472">
        <v>19</v>
      </c>
      <c r="D27" s="816">
        <f aca="true" t="shared" si="0" ref="D27:I27">IF(D25&gt;D26,D25,D26)</f>
        <v>0</v>
      </c>
      <c r="E27" s="816">
        <f t="shared" si="0"/>
        <v>0</v>
      </c>
      <c r="F27" s="816">
        <f t="shared" si="0"/>
        <v>0</v>
      </c>
      <c r="G27" s="816">
        <f t="shared" si="0"/>
        <v>0</v>
      </c>
      <c r="H27" s="816">
        <f t="shared" si="0"/>
        <v>0</v>
      </c>
      <c r="I27" s="1003">
        <f t="shared" si="0"/>
        <v>0</v>
      </c>
      <c r="J27" s="1004"/>
    </row>
    <row r="28" spans="1:10" ht="15">
      <c r="A28" s="189"/>
      <c r="B28" s="473"/>
      <c r="C28" s="218"/>
      <c r="D28" s="40"/>
      <c r="E28" s="40"/>
      <c r="F28" s="40"/>
      <c r="G28" s="40"/>
      <c r="H28" s="40"/>
      <c r="I28" s="40"/>
      <c r="J28" s="40"/>
    </row>
    <row r="29" spans="1:10" ht="12.75">
      <c r="A29" s="160" t="s">
        <v>247</v>
      </c>
      <c r="B29" s="160"/>
      <c r="C29" s="30"/>
      <c r="D29" s="30"/>
      <c r="E29" s="30"/>
      <c r="F29" s="30"/>
      <c r="G29" s="30"/>
      <c r="H29" s="30"/>
      <c r="I29" s="30"/>
      <c r="J29" s="158" t="s">
        <v>561</v>
      </c>
    </row>
    <row r="30" spans="1:10" ht="12.75">
      <c r="A30" s="166" t="s">
        <v>354</v>
      </c>
      <c r="B30" s="44"/>
      <c r="J30" s="157" t="s">
        <v>355</v>
      </c>
    </row>
  </sheetData>
  <mergeCells count="18">
    <mergeCell ref="A26:B26"/>
    <mergeCell ref="A27:B27"/>
    <mergeCell ref="G8:J8"/>
    <mergeCell ref="G10:J10"/>
    <mergeCell ref="A25:B25"/>
    <mergeCell ref="I15:J15"/>
    <mergeCell ref="I16:J16"/>
    <mergeCell ref="I19:J19"/>
    <mergeCell ref="I26:J26"/>
    <mergeCell ref="I27:J27"/>
    <mergeCell ref="I17:J17"/>
    <mergeCell ref="I18:J18"/>
    <mergeCell ref="I24:J24"/>
    <mergeCell ref="I25:J25"/>
    <mergeCell ref="I20:J20"/>
    <mergeCell ref="I21:J21"/>
    <mergeCell ref="I22:J22"/>
    <mergeCell ref="I23:J23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workbookViewId="0" topLeftCell="A19">
      <selection activeCell="A26" sqref="A26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5.57421875" style="1" customWidth="1"/>
    <col min="4" max="10" width="12.7109375" style="1" customWidth="1"/>
    <col min="11" max="16384" width="9.140625" style="1" customWidth="1"/>
  </cols>
  <sheetData>
    <row r="1" ht="12.75"/>
    <row r="2" ht="12.75"/>
    <row r="3" ht="12.75"/>
    <row r="4" spans="1:9" ht="15">
      <c r="A4" s="165" t="s">
        <v>51</v>
      </c>
      <c r="B4" s="408"/>
      <c r="D4" s="151"/>
      <c r="I4" s="42"/>
    </row>
    <row r="5" spans="1:9" ht="15.75">
      <c r="A5" s="351" t="s">
        <v>532</v>
      </c>
      <c r="B5" s="386"/>
      <c r="C5" s="14"/>
      <c r="D5" s="151"/>
      <c r="I5" s="42"/>
    </row>
    <row r="6" spans="1:9" ht="15.75" thickBot="1">
      <c r="A6" s="165"/>
      <c r="B6" s="409"/>
      <c r="D6" s="151"/>
      <c r="E6" s="43"/>
      <c r="I6" s="42"/>
    </row>
    <row r="7" spans="1:10" ht="13.5" thickTop="1">
      <c r="A7" s="356"/>
      <c r="B7" s="451"/>
      <c r="C7" s="451"/>
      <c r="D7" s="451"/>
      <c r="E7" s="451"/>
      <c r="F7" s="451"/>
      <c r="G7" s="451"/>
      <c r="H7" s="451"/>
      <c r="I7" s="451"/>
      <c r="J7" s="353"/>
    </row>
    <row r="8" spans="1:10" ht="15.75" thickBot="1">
      <c r="A8" s="162" t="s">
        <v>509</v>
      </c>
      <c r="B8" s="171"/>
      <c r="C8" s="171"/>
      <c r="D8" s="171"/>
      <c r="E8" s="171"/>
      <c r="F8" s="171"/>
      <c r="G8" s="995" t="str">
        <f>'Cover '!G5</f>
        <v>(enter name)</v>
      </c>
      <c r="H8" s="995"/>
      <c r="I8" s="995"/>
      <c r="J8" s="996"/>
    </row>
    <row r="9" spans="1:10" ht="12.75">
      <c r="A9" s="156"/>
      <c r="B9" s="17"/>
      <c r="C9" s="171"/>
      <c r="D9" s="17"/>
      <c r="E9" s="171"/>
      <c r="F9" s="17"/>
      <c r="J9" s="383"/>
    </row>
    <row r="10" spans="1:10" ht="15.75" thickBot="1">
      <c r="A10" s="162" t="s">
        <v>257</v>
      </c>
      <c r="B10" s="171"/>
      <c r="C10" s="171"/>
      <c r="D10" s="171"/>
      <c r="E10" s="171"/>
      <c r="F10" s="171"/>
      <c r="G10" s="995" t="str">
        <f>'Cover '!G7</f>
        <v>(enter period)</v>
      </c>
      <c r="H10" s="995"/>
      <c r="I10" s="995"/>
      <c r="J10" s="996"/>
    </row>
    <row r="11" spans="1:10" ht="13.5" thickBot="1">
      <c r="A11" s="169"/>
      <c r="B11" s="384"/>
      <c r="C11" s="452"/>
      <c r="D11" s="452"/>
      <c r="E11" s="452"/>
      <c r="F11" s="452"/>
      <c r="G11" s="452"/>
      <c r="H11" s="452"/>
      <c r="I11" s="452"/>
      <c r="J11" s="412"/>
    </row>
    <row r="12" spans="1:10" ht="13.5" thickTop="1">
      <c r="A12" s="17"/>
      <c r="B12" s="354"/>
      <c r="C12" s="171"/>
      <c r="D12" s="171"/>
      <c r="E12" s="171"/>
      <c r="F12" s="171"/>
      <c r="G12" s="171"/>
      <c r="H12" s="171"/>
      <c r="I12" s="171"/>
      <c r="J12" s="354"/>
    </row>
    <row r="13" spans="3:10" ht="15.75" thickBot="1">
      <c r="C13" s="201"/>
      <c r="J13" s="390" t="s">
        <v>264</v>
      </c>
    </row>
    <row r="14" spans="1:10" ht="72">
      <c r="A14" s="109" t="s">
        <v>135</v>
      </c>
      <c r="B14" s="453"/>
      <c r="C14" s="282"/>
      <c r="D14" s="305" t="s">
        <v>182</v>
      </c>
      <c r="E14" s="306" t="s">
        <v>136</v>
      </c>
      <c r="F14" s="306" t="s">
        <v>137</v>
      </c>
      <c r="G14" s="307" t="s">
        <v>156</v>
      </c>
      <c r="H14" s="474"/>
      <c r="I14" s="306" t="s">
        <v>157</v>
      </c>
      <c r="J14" s="475"/>
    </row>
    <row r="15" spans="1:10" ht="15" customHeight="1">
      <c r="A15" s="115"/>
      <c r="B15" s="454"/>
      <c r="C15" s="455"/>
      <c r="D15" s="456">
        <v>1</v>
      </c>
      <c r="E15" s="457">
        <v>2</v>
      </c>
      <c r="F15" s="457">
        <v>3</v>
      </c>
      <c r="G15" s="457">
        <v>4</v>
      </c>
      <c r="H15" s="458">
        <v>5</v>
      </c>
      <c r="I15" s="997">
        <v>6</v>
      </c>
      <c r="J15" s="998"/>
    </row>
    <row r="16" spans="1:10" ht="15.75" thickBot="1">
      <c r="A16" s="112" t="s">
        <v>184</v>
      </c>
      <c r="B16" s="459"/>
      <c r="C16" s="218"/>
      <c r="D16" s="192"/>
      <c r="E16" s="476"/>
      <c r="F16" s="476"/>
      <c r="G16" s="476"/>
      <c r="H16" s="145"/>
      <c r="I16" s="1017"/>
      <c r="J16" s="1018"/>
    </row>
    <row r="17" spans="1:10" ht="15" customHeight="1">
      <c r="A17" s="198" t="s">
        <v>482</v>
      </c>
      <c r="B17" s="298" t="s">
        <v>430</v>
      </c>
      <c r="C17" s="462"/>
      <c r="D17" s="463">
        <v>0.0015</v>
      </c>
      <c r="E17" s="464">
        <v>0.0015</v>
      </c>
      <c r="F17" s="464">
        <v>0.0015</v>
      </c>
      <c r="G17" s="464">
        <v>0.0015</v>
      </c>
      <c r="H17" s="465">
        <v>0.0015</v>
      </c>
      <c r="I17" s="983" t="s">
        <v>188</v>
      </c>
      <c r="J17" s="984"/>
    </row>
    <row r="18" spans="1:10" ht="15.75" thickBot="1">
      <c r="A18" s="299" t="s">
        <v>483</v>
      </c>
      <c r="B18" s="300" t="s">
        <v>46</v>
      </c>
      <c r="C18" s="466"/>
      <c r="D18" s="467">
        <v>0.003</v>
      </c>
      <c r="E18" s="468">
        <v>0.003</v>
      </c>
      <c r="F18" s="468">
        <v>0.003</v>
      </c>
      <c r="G18" s="468">
        <v>0.003</v>
      </c>
      <c r="H18" s="469">
        <v>0.003</v>
      </c>
      <c r="I18" s="1015"/>
      <c r="J18" s="1016"/>
    </row>
    <row r="19" spans="1:10" ht="24.75" customHeight="1">
      <c r="A19" s="1013" t="s">
        <v>185</v>
      </c>
      <c r="B19" s="1014"/>
      <c r="C19" s="470">
        <v>21</v>
      </c>
      <c r="D19" s="668"/>
      <c r="E19" s="817"/>
      <c r="F19" s="817"/>
      <c r="G19" s="817"/>
      <c r="H19" s="818"/>
      <c r="I19" s="1005">
        <f>SUM(D19:H19)</f>
        <v>0</v>
      </c>
      <c r="J19" s="1006"/>
    </row>
    <row r="20" spans="1:10" ht="24.75" customHeight="1">
      <c r="A20" s="991" t="s">
        <v>186</v>
      </c>
      <c r="B20" s="992"/>
      <c r="C20" s="471">
        <v>22</v>
      </c>
      <c r="D20" s="819"/>
      <c r="E20" s="820"/>
      <c r="F20" s="820"/>
      <c r="G20" s="820"/>
      <c r="H20" s="821"/>
      <c r="I20" s="1007">
        <f>SUM(D20:H20)</f>
        <v>0</v>
      </c>
      <c r="J20" s="1008"/>
    </row>
    <row r="21" spans="1:10" ht="24.75" customHeight="1">
      <c r="A21" s="991" t="s">
        <v>440</v>
      </c>
      <c r="B21" s="992"/>
      <c r="C21" s="471">
        <v>23</v>
      </c>
      <c r="D21" s="819">
        <f aca="true" t="shared" si="0" ref="D21:H22">D17*D19</f>
        <v>0</v>
      </c>
      <c r="E21" s="819">
        <f t="shared" si="0"/>
        <v>0</v>
      </c>
      <c r="F21" s="819">
        <f t="shared" si="0"/>
        <v>0</v>
      </c>
      <c r="G21" s="819">
        <f t="shared" si="0"/>
        <v>0</v>
      </c>
      <c r="H21" s="819">
        <f t="shared" si="0"/>
        <v>0</v>
      </c>
      <c r="I21" s="1007">
        <f>SUM(D21:H21)</f>
        <v>0</v>
      </c>
      <c r="J21" s="1008"/>
    </row>
    <row r="22" spans="1:10" ht="24.75" customHeight="1">
      <c r="A22" s="991" t="s">
        <v>441</v>
      </c>
      <c r="B22" s="992"/>
      <c r="C22" s="471">
        <v>24</v>
      </c>
      <c r="D22" s="819">
        <f t="shared" si="0"/>
        <v>0</v>
      </c>
      <c r="E22" s="819">
        <f t="shared" si="0"/>
        <v>0</v>
      </c>
      <c r="F22" s="819">
        <f t="shared" si="0"/>
        <v>0</v>
      </c>
      <c r="G22" s="819">
        <f t="shared" si="0"/>
        <v>0</v>
      </c>
      <c r="H22" s="819">
        <f t="shared" si="0"/>
        <v>0</v>
      </c>
      <c r="I22" s="1007">
        <f>SUM(D22:H22)</f>
        <v>0</v>
      </c>
      <c r="J22" s="1008"/>
    </row>
    <row r="23" spans="1:10" ht="24.75" customHeight="1" thickBot="1">
      <c r="A23" s="991" t="s">
        <v>480</v>
      </c>
      <c r="B23" s="992"/>
      <c r="C23" s="471">
        <v>29</v>
      </c>
      <c r="D23" s="819">
        <f aca="true" t="shared" si="1" ref="D23:I23">IF(D21&gt;D22,D21,D22)</f>
        <v>0</v>
      </c>
      <c r="E23" s="819">
        <f t="shared" si="1"/>
        <v>0</v>
      </c>
      <c r="F23" s="819">
        <f t="shared" si="1"/>
        <v>0</v>
      </c>
      <c r="G23" s="819">
        <f t="shared" si="1"/>
        <v>0</v>
      </c>
      <c r="H23" s="819">
        <f t="shared" si="1"/>
        <v>0</v>
      </c>
      <c r="I23" s="1011">
        <f t="shared" si="1"/>
        <v>0</v>
      </c>
      <c r="J23" s="1012"/>
    </row>
    <row r="24" spans="1:10" ht="15" customHeight="1" thickBot="1">
      <c r="A24" s="301"/>
      <c r="B24" s="302"/>
      <c r="C24" s="477"/>
      <c r="D24" s="822"/>
      <c r="E24" s="822"/>
      <c r="F24" s="822"/>
      <c r="G24" s="822"/>
      <c r="H24" s="822"/>
      <c r="I24" s="822"/>
      <c r="J24" s="823"/>
    </row>
    <row r="25" spans="1:10" ht="24.75" customHeight="1">
      <c r="A25" s="1013" t="s">
        <v>357</v>
      </c>
      <c r="B25" s="1014"/>
      <c r="C25" s="471">
        <v>39</v>
      </c>
      <c r="D25" s="667">
        <f>'IFR 30.60'!D27+'IFR 30.61'!D23</f>
        <v>0</v>
      </c>
      <c r="E25" s="667">
        <f>'IFR 30.60'!E27+'IFR 30.61'!E23</f>
        <v>0</v>
      </c>
      <c r="F25" s="667">
        <f>'IFR 30.60'!F27+'IFR 30.61'!F23</f>
        <v>0</v>
      </c>
      <c r="G25" s="667">
        <f>'IFR 30.60'!G27+'IFR 30.61'!G23</f>
        <v>0</v>
      </c>
      <c r="H25" s="667">
        <f>'IFR 30.60'!H27+'IFR 30.61'!H23</f>
        <v>0</v>
      </c>
      <c r="I25" s="1005">
        <f>'IFR 30.60'!I27+'IFR 30.61'!I23</f>
        <v>0</v>
      </c>
      <c r="J25" s="1006"/>
    </row>
    <row r="26" spans="1:10" ht="24.75" customHeight="1">
      <c r="A26" s="303" t="s">
        <v>566</v>
      </c>
      <c r="B26" s="304"/>
      <c r="C26" s="471">
        <v>41</v>
      </c>
      <c r="D26" s="824"/>
      <c r="E26" s="825"/>
      <c r="F26" s="825"/>
      <c r="G26" s="825"/>
      <c r="H26" s="670"/>
      <c r="I26" s="1007">
        <v>400</v>
      </c>
      <c r="J26" s="1008"/>
    </row>
    <row r="27" spans="1:10" ht="24.75" customHeight="1" thickBot="1">
      <c r="A27" s="993" t="s">
        <v>481</v>
      </c>
      <c r="B27" s="994"/>
      <c r="C27" s="472">
        <v>49</v>
      </c>
      <c r="D27" s="826">
        <f aca="true" t="shared" si="2" ref="D27:I27">IF(D25&gt;D26,D25,D26)</f>
        <v>0</v>
      </c>
      <c r="E27" s="826">
        <f t="shared" si="2"/>
        <v>0</v>
      </c>
      <c r="F27" s="826">
        <f t="shared" si="2"/>
        <v>0</v>
      </c>
      <c r="G27" s="826">
        <f t="shared" si="2"/>
        <v>0</v>
      </c>
      <c r="H27" s="826">
        <f t="shared" si="2"/>
        <v>0</v>
      </c>
      <c r="I27" s="1009">
        <f t="shared" si="2"/>
        <v>400</v>
      </c>
      <c r="J27" s="1010"/>
    </row>
    <row r="28" spans="1:10" ht="15">
      <c r="A28" s="189"/>
      <c r="B28" s="473"/>
      <c r="C28" s="218"/>
      <c r="D28" s="40"/>
      <c r="E28" s="40"/>
      <c r="F28" s="40"/>
      <c r="G28" s="40"/>
      <c r="H28" s="40"/>
      <c r="I28" s="40"/>
      <c r="J28" s="40"/>
    </row>
    <row r="29" spans="1:10" ht="12.75">
      <c r="A29" s="160" t="s">
        <v>52</v>
      </c>
      <c r="B29" s="160"/>
      <c r="C29" s="30"/>
      <c r="D29" s="30"/>
      <c r="E29" s="30"/>
      <c r="F29" s="30"/>
      <c r="G29" s="30"/>
      <c r="H29" s="30"/>
      <c r="I29" s="30"/>
      <c r="J29" s="158" t="s">
        <v>558</v>
      </c>
    </row>
    <row r="30" spans="1:10" ht="12.75">
      <c r="A30" s="166" t="s">
        <v>356</v>
      </c>
      <c r="B30" s="44"/>
      <c r="J30" s="157" t="s">
        <v>548</v>
      </c>
    </row>
  </sheetData>
  <mergeCells count="21">
    <mergeCell ref="G8:J8"/>
    <mergeCell ref="G10:J10"/>
    <mergeCell ref="I17:I18"/>
    <mergeCell ref="J17:J18"/>
    <mergeCell ref="I15:J15"/>
    <mergeCell ref="I16:J16"/>
    <mergeCell ref="A20:B20"/>
    <mergeCell ref="A19:B19"/>
    <mergeCell ref="A27:B27"/>
    <mergeCell ref="A21:B21"/>
    <mergeCell ref="A22:B22"/>
    <mergeCell ref="A23:B23"/>
    <mergeCell ref="A25:B25"/>
    <mergeCell ref="I25:J25"/>
    <mergeCell ref="I26:J26"/>
    <mergeCell ref="I27:J27"/>
    <mergeCell ref="I19:J19"/>
    <mergeCell ref="I20:J20"/>
    <mergeCell ref="I21:J21"/>
    <mergeCell ref="I23:J23"/>
    <mergeCell ref="I22:J22"/>
  </mergeCell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4"/>
  <sheetViews>
    <sheetView zoomScale="85" zoomScaleNormal="85" workbookViewId="0" topLeftCell="D1">
      <selection activeCell="A1" sqref="A1"/>
    </sheetView>
  </sheetViews>
  <sheetFormatPr defaultColWidth="9.140625" defaultRowHeight="12.75"/>
  <cols>
    <col min="1" max="1" width="28.00390625" style="1" customWidth="1"/>
    <col min="2" max="2" width="22.8515625" style="1" customWidth="1"/>
    <col min="3" max="3" width="38.7109375" style="1" customWidth="1"/>
    <col min="4" max="4" width="4.7109375" style="1" customWidth="1"/>
    <col min="5" max="9" width="12.7109375" style="1" customWidth="1"/>
    <col min="10" max="16384" width="9.140625" style="1" customWidth="1"/>
  </cols>
  <sheetData>
    <row r="4" spans="1:5" ht="15">
      <c r="A4" s="43"/>
      <c r="D4" s="201"/>
      <c r="E4" s="32"/>
    </row>
    <row r="5" spans="1:12" ht="15">
      <c r="A5" s="165" t="s">
        <v>51</v>
      </c>
      <c r="B5" s="408"/>
      <c r="D5" s="151"/>
      <c r="J5" s="151"/>
      <c r="K5" s="18"/>
      <c r="L5" s="18"/>
    </row>
    <row r="6" spans="1:12" ht="15.75">
      <c r="A6" s="351" t="s">
        <v>467</v>
      </c>
      <c r="B6" s="386"/>
      <c r="F6" s="17"/>
      <c r="G6" s="17"/>
      <c r="K6" s="18"/>
      <c r="L6" s="18"/>
    </row>
    <row r="7" spans="1:12" ht="15.75">
      <c r="A7" s="350" t="s">
        <v>536</v>
      </c>
      <c r="B7" s="409"/>
      <c r="D7" s="151"/>
      <c r="K7" s="18"/>
      <c r="L7" s="18"/>
    </row>
    <row r="8" spans="1:12" ht="16.5" thickBot="1">
      <c r="A8" s="350"/>
      <c r="B8" s="409"/>
      <c r="D8" s="151"/>
      <c r="K8" s="18"/>
      <c r="L8" s="18"/>
    </row>
    <row r="9" spans="1:9" ht="13.5" thickTop="1">
      <c r="A9" s="356"/>
      <c r="B9" s="357"/>
      <c r="C9" s="352"/>
      <c r="D9" s="357"/>
      <c r="E9" s="352"/>
      <c r="F9" s="352"/>
      <c r="G9" s="352"/>
      <c r="H9" s="352"/>
      <c r="I9" s="352"/>
    </row>
    <row r="10" spans="1:9" ht="15.75" thickBot="1">
      <c r="A10" s="162" t="s">
        <v>509</v>
      </c>
      <c r="B10" s="167"/>
      <c r="C10" s="17"/>
      <c r="D10" s="906" t="str">
        <f>'Cover '!G5</f>
        <v>(enter name)</v>
      </c>
      <c r="E10" s="906"/>
      <c r="F10" s="906"/>
      <c r="G10" s="906"/>
      <c r="H10" s="906"/>
      <c r="I10" s="906"/>
    </row>
    <row r="11" spans="1:4" ht="15">
      <c r="A11" s="162"/>
      <c r="B11" s="167"/>
      <c r="C11" s="17"/>
      <c r="D11" s="151"/>
    </row>
    <row r="12" spans="1:9" ht="15.75" thickBot="1">
      <c r="A12" s="162" t="s">
        <v>254</v>
      </c>
      <c r="B12" s="167"/>
      <c r="C12" s="17"/>
      <c r="D12" s="906" t="str">
        <f>'Cover '!G7</f>
        <v>(enter period)</v>
      </c>
      <c r="E12" s="906"/>
      <c r="F12" s="906"/>
      <c r="G12" s="906"/>
      <c r="H12" s="906"/>
      <c r="I12" s="906"/>
    </row>
    <row r="13" spans="1:9" ht="12.75">
      <c r="A13" s="156"/>
      <c r="B13" s="167"/>
      <c r="C13" s="17"/>
      <c r="D13" s="382"/>
      <c r="E13" s="382"/>
      <c r="F13" s="382"/>
      <c r="G13" s="382"/>
      <c r="H13" s="382"/>
      <c r="I13" s="382"/>
    </row>
    <row r="14" spans="1:9" ht="15.75" thickBot="1">
      <c r="A14" s="162" t="s">
        <v>154</v>
      </c>
      <c r="B14" s="167"/>
      <c r="C14" s="17"/>
      <c r="D14" s="906"/>
      <c r="E14" s="906"/>
      <c r="F14" s="906"/>
      <c r="G14" s="906"/>
      <c r="H14" s="906"/>
      <c r="I14" s="906"/>
    </row>
    <row r="15" spans="1:9" ht="13.5" thickBot="1">
      <c r="A15" s="169"/>
      <c r="B15" s="340"/>
      <c r="C15" s="384"/>
      <c r="D15" s="411"/>
      <c r="E15" s="411"/>
      <c r="F15" s="411"/>
      <c r="G15" s="411"/>
      <c r="H15" s="411"/>
      <c r="I15" s="411"/>
    </row>
    <row r="16" spans="1:9" ht="13.5" thickTop="1">
      <c r="A16" s="17"/>
      <c r="B16" s="167"/>
      <c r="C16" s="354"/>
      <c r="D16" s="354"/>
      <c r="E16" s="354"/>
      <c r="F16" s="354"/>
      <c r="G16" s="354"/>
      <c r="H16" s="354"/>
      <c r="I16" s="354"/>
    </row>
    <row r="17" spans="4:8" ht="15.75" thickBot="1">
      <c r="D17" s="201"/>
      <c r="H17" s="1" t="s">
        <v>264</v>
      </c>
    </row>
    <row r="18" spans="1:9" s="73" customFormat="1" ht="48" customHeight="1">
      <c r="A18" s="264" t="s">
        <v>489</v>
      </c>
      <c r="B18" s="484"/>
      <c r="C18" s="265"/>
      <c r="D18" s="140"/>
      <c r="E18" s="1022" t="s">
        <v>533</v>
      </c>
      <c r="F18" s="1022" t="s">
        <v>499</v>
      </c>
      <c r="G18" s="1022" t="s">
        <v>443</v>
      </c>
      <c r="H18" s="330" t="s">
        <v>498</v>
      </c>
      <c r="I18" s="1022" t="s">
        <v>535</v>
      </c>
    </row>
    <row r="19" spans="1:9" s="73" customFormat="1" ht="34.5" customHeight="1">
      <c r="A19" s="274"/>
      <c r="B19" s="485"/>
      <c r="C19" s="275"/>
      <c r="D19" s="276"/>
      <c r="E19" s="1023"/>
      <c r="F19" s="1023"/>
      <c r="G19" s="1023"/>
      <c r="H19" s="318" t="s">
        <v>450</v>
      </c>
      <c r="I19" s="1023"/>
    </row>
    <row r="20" spans="1:9" ht="15" customHeight="1">
      <c r="A20" s="58"/>
      <c r="B20" s="9"/>
      <c r="C20" s="10"/>
      <c r="D20" s="260"/>
      <c r="E20" s="280">
        <v>1</v>
      </c>
      <c r="F20" s="280">
        <v>2</v>
      </c>
      <c r="G20" s="280">
        <v>3</v>
      </c>
      <c r="H20" s="280">
        <v>4</v>
      </c>
      <c r="I20" s="280">
        <v>6</v>
      </c>
    </row>
    <row r="21" spans="1:9" ht="15">
      <c r="A21" s="90"/>
      <c r="B21" s="1024" t="s">
        <v>221</v>
      </c>
      <c r="C21" s="6" t="s">
        <v>14</v>
      </c>
      <c r="D21" s="35">
        <v>21</v>
      </c>
      <c r="E21" s="660"/>
      <c r="F21" s="660"/>
      <c r="G21" s="660">
        <f>E21-F21</f>
        <v>0</v>
      </c>
      <c r="H21" s="660"/>
      <c r="I21" s="827">
        <f aca="true" t="shared" si="0" ref="I21:I31">G21-H21</f>
        <v>0</v>
      </c>
    </row>
    <row r="22" spans="1:9" ht="15">
      <c r="A22" s="91"/>
      <c r="B22" s="1025"/>
      <c r="C22" s="6" t="s">
        <v>258</v>
      </c>
      <c r="D22" s="35">
        <v>22</v>
      </c>
      <c r="E22" s="660"/>
      <c r="F22" s="660"/>
      <c r="G22" s="660">
        <f aca="true" t="shared" si="1" ref="G22:G32">E22-F22</f>
        <v>0</v>
      </c>
      <c r="H22" s="660"/>
      <c r="I22" s="827">
        <f t="shared" si="0"/>
        <v>0</v>
      </c>
    </row>
    <row r="23" spans="1:9" ht="15">
      <c r="A23" s="91"/>
      <c r="B23" s="1024" t="s">
        <v>222</v>
      </c>
      <c r="C23" s="6" t="s">
        <v>14</v>
      </c>
      <c r="D23" s="35">
        <v>23</v>
      </c>
      <c r="E23" s="660"/>
      <c r="F23" s="660"/>
      <c r="G23" s="660">
        <f t="shared" si="1"/>
        <v>0</v>
      </c>
      <c r="H23" s="660"/>
      <c r="I23" s="827">
        <f t="shared" si="0"/>
        <v>0</v>
      </c>
    </row>
    <row r="24" spans="1:9" ht="15">
      <c r="A24" s="91"/>
      <c r="B24" s="1025"/>
      <c r="C24" s="6" t="s">
        <v>258</v>
      </c>
      <c r="D24" s="35">
        <v>24</v>
      </c>
      <c r="E24" s="660"/>
      <c r="F24" s="660"/>
      <c r="G24" s="660">
        <f t="shared" si="1"/>
        <v>0</v>
      </c>
      <c r="H24" s="660"/>
      <c r="I24" s="827">
        <f t="shared" si="0"/>
        <v>0</v>
      </c>
    </row>
    <row r="25" spans="1:9" ht="15">
      <c r="A25" s="92" t="s">
        <v>244</v>
      </c>
      <c r="B25" s="1026" t="s">
        <v>223</v>
      </c>
      <c r="C25" s="6" t="s">
        <v>14</v>
      </c>
      <c r="D25" s="35">
        <v>25</v>
      </c>
      <c r="E25" s="660"/>
      <c r="F25" s="660"/>
      <c r="G25" s="660">
        <f t="shared" si="1"/>
        <v>0</v>
      </c>
      <c r="H25" s="660"/>
      <c r="I25" s="827">
        <f t="shared" si="0"/>
        <v>0</v>
      </c>
    </row>
    <row r="26" spans="1:9" ht="15">
      <c r="A26" s="93" t="s">
        <v>245</v>
      </c>
      <c r="B26" s="1027"/>
      <c r="C26" s="6" t="s">
        <v>258</v>
      </c>
      <c r="D26" s="35">
        <v>26</v>
      </c>
      <c r="E26" s="660"/>
      <c r="F26" s="660"/>
      <c r="G26" s="660">
        <f t="shared" si="1"/>
        <v>0</v>
      </c>
      <c r="H26" s="660"/>
      <c r="I26" s="827">
        <f t="shared" si="0"/>
        <v>0</v>
      </c>
    </row>
    <row r="27" spans="1:9" ht="15">
      <c r="A27" s="97"/>
      <c r="B27" s="1026" t="s">
        <v>500</v>
      </c>
      <c r="C27" s="6" t="s">
        <v>14</v>
      </c>
      <c r="D27" s="35">
        <v>27</v>
      </c>
      <c r="E27" s="660"/>
      <c r="F27" s="660"/>
      <c r="G27" s="660">
        <f t="shared" si="1"/>
        <v>0</v>
      </c>
      <c r="H27" s="660"/>
      <c r="I27" s="827">
        <f t="shared" si="0"/>
        <v>0</v>
      </c>
    </row>
    <row r="28" spans="1:9" ht="15">
      <c r="A28" s="97"/>
      <c r="B28" s="1027"/>
      <c r="C28" s="6" t="s">
        <v>502</v>
      </c>
      <c r="D28" s="35">
        <v>28</v>
      </c>
      <c r="E28" s="660"/>
      <c r="F28" s="660"/>
      <c r="G28" s="660">
        <f t="shared" si="1"/>
        <v>0</v>
      </c>
      <c r="H28" s="660"/>
      <c r="I28" s="827">
        <f t="shared" si="0"/>
        <v>0</v>
      </c>
    </row>
    <row r="29" spans="1:9" ht="15">
      <c r="A29" s="91"/>
      <c r="B29" s="1019" t="s">
        <v>501</v>
      </c>
      <c r="C29" s="6" t="s">
        <v>14</v>
      </c>
      <c r="D29" s="35">
        <v>29</v>
      </c>
      <c r="E29" s="660"/>
      <c r="F29" s="660"/>
      <c r="G29" s="660">
        <f t="shared" si="1"/>
        <v>0</v>
      </c>
      <c r="H29" s="660"/>
      <c r="I29" s="827">
        <f t="shared" si="0"/>
        <v>0</v>
      </c>
    </row>
    <row r="30" spans="1:9" ht="15">
      <c r="A30" s="91"/>
      <c r="B30" s="1020"/>
      <c r="C30" s="6" t="s">
        <v>502</v>
      </c>
      <c r="D30" s="35">
        <v>30</v>
      </c>
      <c r="E30" s="660"/>
      <c r="F30" s="660"/>
      <c r="G30" s="660">
        <f t="shared" si="1"/>
        <v>0</v>
      </c>
      <c r="H30" s="660"/>
      <c r="I30" s="827">
        <f t="shared" si="0"/>
        <v>0</v>
      </c>
    </row>
    <row r="31" spans="1:9" ht="22.5">
      <c r="A31" s="100"/>
      <c r="B31" s="1021"/>
      <c r="C31" s="6" t="s">
        <v>259</v>
      </c>
      <c r="D31" s="35">
        <v>31</v>
      </c>
      <c r="E31" s="660"/>
      <c r="F31" s="660"/>
      <c r="G31" s="660">
        <f t="shared" si="1"/>
        <v>0</v>
      </c>
      <c r="H31" s="660"/>
      <c r="I31" s="827">
        <f t="shared" si="0"/>
        <v>0</v>
      </c>
    </row>
    <row r="32" spans="1:9" s="14" customFormat="1" ht="15.75" thickBot="1">
      <c r="A32" s="118" t="s">
        <v>503</v>
      </c>
      <c r="B32" s="642"/>
      <c r="C32" s="643"/>
      <c r="D32" s="262">
        <v>39</v>
      </c>
      <c r="E32" s="673">
        <f>SUM(E21:E31)</f>
        <v>0</v>
      </c>
      <c r="F32" s="673">
        <f>SUM(F21:F31)</f>
        <v>0</v>
      </c>
      <c r="G32" s="673">
        <f t="shared" si="1"/>
        <v>0</v>
      </c>
      <c r="H32" s="763">
        <f>SUM(H21:H31)</f>
        <v>0</v>
      </c>
      <c r="I32" s="673">
        <f>SUM(I21:I31)</f>
        <v>0</v>
      </c>
    </row>
    <row r="33" spans="1:9" ht="15">
      <c r="A33" s="180"/>
      <c r="B33" s="263"/>
      <c r="C33" s="263"/>
      <c r="D33" s="218"/>
      <c r="E33" s="17"/>
      <c r="F33" s="17"/>
      <c r="G33" s="17"/>
      <c r="H33" s="17"/>
      <c r="I33" s="17"/>
    </row>
    <row r="34" spans="1:9" ht="15">
      <c r="A34" s="180"/>
      <c r="B34" s="263"/>
      <c r="C34" s="263"/>
      <c r="D34" s="218"/>
      <c r="E34" s="17"/>
      <c r="F34" s="17"/>
      <c r="G34" s="17"/>
      <c r="H34" s="17"/>
      <c r="I34" s="17"/>
    </row>
    <row r="35" spans="1:9" ht="15">
      <c r="A35" s="180"/>
      <c r="B35" s="263"/>
      <c r="C35" s="263"/>
      <c r="D35" s="218"/>
      <c r="E35" s="17"/>
      <c r="F35" s="17"/>
      <c r="G35" s="17"/>
      <c r="H35" s="17"/>
      <c r="I35" s="17"/>
    </row>
    <row r="36" spans="1:9" ht="15">
      <c r="A36" s="180"/>
      <c r="B36" s="263"/>
      <c r="C36" s="263"/>
      <c r="D36" s="218"/>
      <c r="E36" s="17"/>
      <c r="F36" s="17"/>
      <c r="G36" s="17"/>
      <c r="H36" s="17"/>
      <c r="I36" s="17"/>
    </row>
    <row r="37" spans="1:9" ht="15">
      <c r="A37" s="180"/>
      <c r="B37" s="263"/>
      <c r="C37" s="263"/>
      <c r="D37" s="218"/>
      <c r="E37" s="17"/>
      <c r="F37" s="17"/>
      <c r="G37" s="17"/>
      <c r="H37" s="17"/>
      <c r="I37" s="17"/>
    </row>
    <row r="38" spans="1:9" ht="15">
      <c r="A38" s="180"/>
      <c r="B38" s="263"/>
      <c r="C38" s="263"/>
      <c r="D38" s="218"/>
      <c r="E38" s="17"/>
      <c r="F38" s="17"/>
      <c r="G38" s="17"/>
      <c r="H38" s="17"/>
      <c r="I38" s="17"/>
    </row>
    <row r="39" spans="1:9" ht="15">
      <c r="A39" s="180"/>
      <c r="B39" s="263"/>
      <c r="C39" s="263"/>
      <c r="D39" s="218"/>
      <c r="E39" s="17"/>
      <c r="F39" s="17"/>
      <c r="G39" s="17"/>
      <c r="H39" s="17"/>
      <c r="I39" s="17"/>
    </row>
    <row r="40" spans="1:9" ht="15">
      <c r="A40" s="180"/>
      <c r="B40" s="263"/>
      <c r="C40" s="263"/>
      <c r="D40" s="218"/>
      <c r="E40" s="17"/>
      <c r="F40" s="17"/>
      <c r="G40" s="17"/>
      <c r="H40" s="17"/>
      <c r="I40" s="17"/>
    </row>
    <row r="41" spans="4:5" ht="12.75">
      <c r="D41" s="9"/>
      <c r="E41" s="9"/>
    </row>
    <row r="42" spans="1:10" ht="12.75">
      <c r="A42" s="160" t="s">
        <v>247</v>
      </c>
      <c r="B42" s="170"/>
      <c r="C42" s="46"/>
      <c r="F42" s="902" t="s">
        <v>557</v>
      </c>
      <c r="G42" s="902"/>
      <c r="H42" s="902"/>
      <c r="I42" s="902"/>
      <c r="J42" s="157"/>
    </row>
    <row r="43" spans="1:10" ht="12.75">
      <c r="A43" s="166" t="s">
        <v>377</v>
      </c>
      <c r="B43" s="44"/>
      <c r="C43" s="45"/>
      <c r="F43" s="910" t="s">
        <v>376</v>
      </c>
      <c r="G43" s="910"/>
      <c r="H43" s="910"/>
      <c r="I43" s="910"/>
      <c r="J43" s="157"/>
    </row>
    <row r="44" ht="12.75">
      <c r="D44" s="151"/>
    </row>
  </sheetData>
  <mergeCells count="14">
    <mergeCell ref="D12:I12"/>
    <mergeCell ref="D10:I10"/>
    <mergeCell ref="D14:I14"/>
    <mergeCell ref="F43:I43"/>
    <mergeCell ref="F42:I42"/>
    <mergeCell ref="B29:B31"/>
    <mergeCell ref="E18:E19"/>
    <mergeCell ref="F18:F19"/>
    <mergeCell ref="I18:I19"/>
    <mergeCell ref="G18:G19"/>
    <mergeCell ref="B21:B22"/>
    <mergeCell ref="B23:B24"/>
    <mergeCell ref="B25:B26"/>
    <mergeCell ref="B27:B28"/>
  </mergeCells>
  <printOptions/>
  <pageMargins left="0.75" right="0.75" top="1" bottom="0.75" header="0.5" footer="0.5"/>
  <pageSetup fitToHeight="1" fitToWidth="1" horizontalDpi="600" verticalDpi="600" orientation="landscape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3"/>
  <sheetViews>
    <sheetView zoomScale="75" zoomScaleNormal="75" zoomScaleSheetLayoutView="100" workbookViewId="0" topLeftCell="D1">
      <selection activeCell="A1" sqref="A1"/>
    </sheetView>
  </sheetViews>
  <sheetFormatPr defaultColWidth="9.140625" defaultRowHeight="12.75"/>
  <cols>
    <col min="1" max="1" width="25.7109375" style="1" customWidth="1"/>
    <col min="2" max="4" width="20.7109375" style="1" customWidth="1"/>
    <col min="5" max="5" width="4.7109375" style="1" customWidth="1"/>
    <col min="6" max="6" width="12.7109375" style="1" customWidth="1"/>
    <col min="7" max="7" width="13.8515625" style="1" customWidth="1"/>
    <col min="8" max="8" width="12.7109375" style="1" customWidth="1"/>
    <col min="9" max="9" width="14.8515625" style="1" customWidth="1"/>
    <col min="10" max="10" width="12.7109375" style="1" customWidth="1"/>
    <col min="11" max="16384" width="9.140625" style="1" customWidth="1"/>
  </cols>
  <sheetData>
    <row r="4" spans="1:11" ht="15">
      <c r="A4" s="165" t="s">
        <v>551</v>
      </c>
      <c r="B4" s="408"/>
      <c r="D4" s="151"/>
      <c r="K4" s="148"/>
    </row>
    <row r="5" spans="1:7" ht="15.75">
      <c r="A5" s="351" t="s">
        <v>461</v>
      </c>
      <c r="B5" s="386"/>
      <c r="C5" s="14"/>
      <c r="D5" s="167"/>
      <c r="E5" s="17"/>
      <c r="F5" s="17"/>
      <c r="G5" s="17"/>
    </row>
    <row r="6" spans="1:4" ht="16.5" thickBot="1">
      <c r="A6" s="350" t="s">
        <v>536</v>
      </c>
      <c r="B6" s="409"/>
      <c r="D6" s="151"/>
    </row>
    <row r="7" spans="1:10" ht="13.5" thickTop="1">
      <c r="A7" s="356"/>
      <c r="B7" s="357"/>
      <c r="C7" s="352"/>
      <c r="D7" s="357"/>
      <c r="E7" s="352"/>
      <c r="F7" s="352"/>
      <c r="G7" s="352"/>
      <c r="H7" s="352"/>
      <c r="I7" s="352"/>
      <c r="J7" s="352"/>
    </row>
    <row r="8" spans="1:10" ht="15.75" thickBot="1">
      <c r="A8" s="162" t="s">
        <v>552</v>
      </c>
      <c r="B8" s="167"/>
      <c r="C8" s="17"/>
      <c r="D8" s="906" t="str">
        <f>'Cover '!G5</f>
        <v>(enter name)</v>
      </c>
      <c r="E8" s="906"/>
      <c r="F8" s="906"/>
      <c r="G8" s="906"/>
      <c r="H8" s="906"/>
      <c r="I8" s="906"/>
      <c r="J8" s="906"/>
    </row>
    <row r="9" spans="1:10" ht="15">
      <c r="A9" s="162"/>
      <c r="B9" s="167"/>
      <c r="C9" s="17"/>
      <c r="D9" s="379"/>
      <c r="E9" s="108"/>
      <c r="F9" s="108"/>
      <c r="G9" s="108"/>
      <c r="H9" s="108"/>
      <c r="I9" s="108"/>
      <c r="J9" s="108"/>
    </row>
    <row r="10" spans="1:10" ht="15.75" thickBot="1">
      <c r="A10" s="162" t="s">
        <v>257</v>
      </c>
      <c r="B10" s="167"/>
      <c r="C10" s="17"/>
      <c r="D10" s="906" t="str">
        <f>'Cover '!G7</f>
        <v>(enter period)</v>
      </c>
      <c r="E10" s="906"/>
      <c r="F10" s="906"/>
      <c r="G10" s="906"/>
      <c r="H10" s="906"/>
      <c r="I10" s="906"/>
      <c r="J10" s="906"/>
    </row>
    <row r="11" spans="1:10" ht="12.75">
      <c r="A11" s="156"/>
      <c r="B11" s="167"/>
      <c r="C11" s="17"/>
      <c r="D11" s="382"/>
      <c r="E11" s="382"/>
      <c r="F11" s="382"/>
      <c r="G11" s="382"/>
      <c r="H11" s="382"/>
      <c r="I11" s="382"/>
      <c r="J11" s="382"/>
    </row>
    <row r="12" spans="1:10" ht="15.75" thickBot="1">
      <c r="A12" s="635" t="s">
        <v>155</v>
      </c>
      <c r="B12" s="167"/>
      <c r="C12" s="17"/>
      <c r="D12" s="906"/>
      <c r="E12" s="906"/>
      <c r="F12" s="906"/>
      <c r="G12" s="906"/>
      <c r="H12" s="906"/>
      <c r="I12" s="906"/>
      <c r="J12" s="906"/>
    </row>
    <row r="13" spans="1:10" ht="13.5" thickBot="1">
      <c r="A13" s="169"/>
      <c r="B13" s="340"/>
      <c r="C13" s="384"/>
      <c r="D13" s="411"/>
      <c r="E13" s="411"/>
      <c r="F13" s="411"/>
      <c r="G13" s="411"/>
      <c r="H13" s="411"/>
      <c r="I13" s="411"/>
      <c r="J13" s="411"/>
    </row>
    <row r="14" spans="1:10" ht="13.5" thickTop="1">
      <c r="A14" s="17"/>
      <c r="B14" s="167"/>
      <c r="C14" s="354"/>
      <c r="D14" s="354"/>
      <c r="E14" s="354"/>
      <c r="F14" s="354"/>
      <c r="G14" s="354"/>
      <c r="H14" s="354"/>
      <c r="I14" s="354"/>
      <c r="J14" s="354"/>
    </row>
    <row r="15" spans="5:9" ht="15.75" thickBot="1">
      <c r="E15" s="201"/>
      <c r="F15" s="201"/>
      <c r="G15" s="201"/>
      <c r="H15" s="201"/>
      <c r="I15" s="201" t="s">
        <v>264</v>
      </c>
    </row>
    <row r="16" spans="1:10" ht="60">
      <c r="A16" s="94" t="s">
        <v>13</v>
      </c>
      <c r="B16" s="486"/>
      <c r="C16" s="108"/>
      <c r="D16" s="87"/>
      <c r="E16" s="487"/>
      <c r="F16" s="1022" t="s">
        <v>533</v>
      </c>
      <c r="G16" s="1022" t="s">
        <v>499</v>
      </c>
      <c r="H16" s="1022" t="s">
        <v>443</v>
      </c>
      <c r="I16" s="330" t="s">
        <v>498</v>
      </c>
      <c r="J16" s="47" t="s">
        <v>534</v>
      </c>
    </row>
    <row r="17" spans="1:10" ht="30" customHeight="1">
      <c r="A17" s="95"/>
      <c r="B17" s="488"/>
      <c r="C17" s="17"/>
      <c r="D17" s="23"/>
      <c r="E17" s="489"/>
      <c r="F17" s="1023"/>
      <c r="G17" s="1023"/>
      <c r="H17" s="1023"/>
      <c r="I17" s="277" t="s">
        <v>450</v>
      </c>
      <c r="J17" s="29" t="s">
        <v>138</v>
      </c>
    </row>
    <row r="18" spans="1:10" ht="15.75" thickBot="1">
      <c r="A18" s="96"/>
      <c r="B18" s="490"/>
      <c r="C18" s="9"/>
      <c r="D18" s="10"/>
      <c r="E18" s="260"/>
      <c r="F18" s="260">
        <v>1</v>
      </c>
      <c r="G18" s="260">
        <v>2</v>
      </c>
      <c r="H18" s="260">
        <v>3</v>
      </c>
      <c r="I18" s="260">
        <v>4</v>
      </c>
      <c r="J18" s="498">
        <v>6</v>
      </c>
    </row>
    <row r="19" spans="1:10" ht="15">
      <c r="A19" s="143"/>
      <c r="B19" s="142" t="s">
        <v>462</v>
      </c>
      <c r="C19" s="142"/>
      <c r="D19" s="491"/>
      <c r="E19" s="208">
        <v>40</v>
      </c>
      <c r="F19" s="830"/>
      <c r="G19" s="830"/>
      <c r="H19" s="831">
        <f>F19-G19</f>
        <v>0</v>
      </c>
      <c r="I19" s="830"/>
      <c r="J19" s="664">
        <f>H19-I19</f>
        <v>0</v>
      </c>
    </row>
    <row r="20" spans="1:10" ht="30.75" customHeight="1">
      <c r="A20" s="492"/>
      <c r="B20" s="343" t="s">
        <v>17</v>
      </c>
      <c r="C20" s="345" t="s">
        <v>457</v>
      </c>
      <c r="D20" s="344"/>
      <c r="E20" s="493">
        <v>41</v>
      </c>
      <c r="F20" s="832"/>
      <c r="G20" s="832"/>
      <c r="H20" s="833">
        <f>F20-G20</f>
        <v>0</v>
      </c>
      <c r="I20" s="834"/>
      <c r="J20" s="664">
        <f aca="true" t="shared" si="0" ref="J20:J37">H20-I20</f>
        <v>0</v>
      </c>
    </row>
    <row r="21" spans="1:10" ht="15">
      <c r="A21" s="97" t="s">
        <v>20</v>
      </c>
      <c r="B21" s="31" t="s">
        <v>19</v>
      </c>
      <c r="C21" s="22" t="s">
        <v>465</v>
      </c>
      <c r="D21" s="6" t="s">
        <v>463</v>
      </c>
      <c r="E21" s="35">
        <v>42</v>
      </c>
      <c r="F21" s="835"/>
      <c r="G21" s="835"/>
      <c r="H21" s="836">
        <f>F21-G21</f>
        <v>0</v>
      </c>
      <c r="I21" s="835"/>
      <c r="J21" s="664">
        <f t="shared" si="0"/>
        <v>0</v>
      </c>
    </row>
    <row r="22" spans="1:10" ht="15">
      <c r="A22" s="97"/>
      <c r="B22" s="26"/>
      <c r="C22" s="16"/>
      <c r="D22" s="6" t="s">
        <v>464</v>
      </c>
      <c r="E22" s="35">
        <v>43</v>
      </c>
      <c r="F22" s="835"/>
      <c r="G22" s="835"/>
      <c r="H22" s="836">
        <f aca="true" t="shared" si="1" ref="H22:H38">F22-G22</f>
        <v>0</v>
      </c>
      <c r="I22" s="835"/>
      <c r="J22" s="664">
        <f t="shared" si="0"/>
        <v>0</v>
      </c>
    </row>
    <row r="23" spans="1:10" ht="15">
      <c r="A23" s="97"/>
      <c r="B23" s="287" t="s">
        <v>458</v>
      </c>
      <c r="C23" s="286"/>
      <c r="D23" s="285" t="s">
        <v>459</v>
      </c>
      <c r="E23" s="35">
        <v>44</v>
      </c>
      <c r="F23" s="835"/>
      <c r="G23" s="835"/>
      <c r="H23" s="836">
        <f t="shared" si="1"/>
        <v>0</v>
      </c>
      <c r="I23" s="835"/>
      <c r="J23" s="664">
        <f t="shared" si="0"/>
        <v>0</v>
      </c>
    </row>
    <row r="24" spans="1:10" ht="15">
      <c r="A24" s="97"/>
      <c r="B24" s="2"/>
      <c r="C24" s="141"/>
      <c r="D24" s="285" t="s">
        <v>460</v>
      </c>
      <c r="E24" s="35">
        <v>45</v>
      </c>
      <c r="F24" s="835"/>
      <c r="G24" s="835"/>
      <c r="H24" s="836">
        <f t="shared" si="1"/>
        <v>0</v>
      </c>
      <c r="I24" s="835"/>
      <c r="J24" s="664">
        <f t="shared" si="0"/>
        <v>0</v>
      </c>
    </row>
    <row r="25" spans="1:10" ht="15" customHeight="1">
      <c r="A25" s="97"/>
      <c r="B25" s="290" t="s">
        <v>452</v>
      </c>
      <c r="C25" s="288"/>
      <c r="D25" s="289" t="s">
        <v>477</v>
      </c>
      <c r="E25" s="35">
        <v>46</v>
      </c>
      <c r="F25" s="835"/>
      <c r="G25" s="835"/>
      <c r="H25" s="836">
        <f t="shared" si="1"/>
        <v>0</v>
      </c>
      <c r="I25" s="835"/>
      <c r="J25" s="664">
        <f t="shared" si="0"/>
        <v>0</v>
      </c>
    </row>
    <row r="26" spans="1:10" ht="22.5">
      <c r="A26" s="97"/>
      <c r="B26" s="2"/>
      <c r="C26" s="141"/>
      <c r="D26" s="285" t="s">
        <v>478</v>
      </c>
      <c r="E26" s="35">
        <v>47</v>
      </c>
      <c r="F26" s="835"/>
      <c r="G26" s="835"/>
      <c r="H26" s="836">
        <f t="shared" si="1"/>
        <v>0</v>
      </c>
      <c r="I26" s="835"/>
      <c r="J26" s="664">
        <f t="shared" si="0"/>
        <v>0</v>
      </c>
    </row>
    <row r="27" spans="1:10" ht="15">
      <c r="A27" s="97"/>
      <c r="B27" s="144" t="s">
        <v>380</v>
      </c>
      <c r="C27" s="141"/>
      <c r="D27" s="34"/>
      <c r="E27" s="35">
        <v>48</v>
      </c>
      <c r="F27" s="835"/>
      <c r="G27" s="835"/>
      <c r="H27" s="836">
        <f t="shared" si="1"/>
        <v>0</v>
      </c>
      <c r="I27" s="835"/>
      <c r="J27" s="664">
        <f t="shared" si="0"/>
        <v>0</v>
      </c>
    </row>
    <row r="28" spans="1:10" ht="15">
      <c r="A28" s="97"/>
      <c r="B28" s="19" t="s">
        <v>16</v>
      </c>
      <c r="C28" s="141"/>
      <c r="D28" s="34"/>
      <c r="E28" s="35">
        <v>49</v>
      </c>
      <c r="F28" s="835"/>
      <c r="G28" s="835"/>
      <c r="H28" s="836">
        <f t="shared" si="1"/>
        <v>0</v>
      </c>
      <c r="I28" s="835"/>
      <c r="J28" s="664">
        <f t="shared" si="0"/>
        <v>0</v>
      </c>
    </row>
    <row r="29" spans="1:10" ht="15">
      <c r="A29" s="97"/>
      <c r="B29" s="19" t="s">
        <v>21</v>
      </c>
      <c r="C29" s="141"/>
      <c r="D29" s="34"/>
      <c r="E29" s="35">
        <v>50</v>
      </c>
      <c r="F29" s="835"/>
      <c r="G29" s="835"/>
      <c r="H29" s="836">
        <f t="shared" si="1"/>
        <v>0</v>
      </c>
      <c r="I29" s="835"/>
      <c r="J29" s="664">
        <f t="shared" si="0"/>
        <v>0</v>
      </c>
    </row>
    <row r="30" spans="1:10" ht="33.75" customHeight="1">
      <c r="A30" s="97"/>
      <c r="B30" s="1028" t="s">
        <v>479</v>
      </c>
      <c r="C30" s="1032"/>
      <c r="D30" s="111"/>
      <c r="E30" s="35">
        <v>51</v>
      </c>
      <c r="F30" s="835"/>
      <c r="G30" s="835"/>
      <c r="H30" s="836">
        <f t="shared" si="1"/>
        <v>0</v>
      </c>
      <c r="I30" s="835"/>
      <c r="J30" s="664">
        <f t="shared" si="0"/>
        <v>0</v>
      </c>
    </row>
    <row r="31" spans="1:10" ht="15">
      <c r="A31" s="97"/>
      <c r="B31" s="494"/>
      <c r="C31" s="1030" t="s">
        <v>453</v>
      </c>
      <c r="D31" s="1031"/>
      <c r="E31" s="35">
        <v>52</v>
      </c>
      <c r="F31" s="835"/>
      <c r="G31" s="835"/>
      <c r="H31" s="836">
        <f t="shared" si="1"/>
        <v>0</v>
      </c>
      <c r="I31" s="835"/>
      <c r="J31" s="664">
        <f t="shared" si="0"/>
        <v>0</v>
      </c>
    </row>
    <row r="32" spans="1:10" ht="15">
      <c r="A32" s="97"/>
      <c r="B32" s="495"/>
      <c r="C32" s="1030" t="s">
        <v>454</v>
      </c>
      <c r="D32" s="1031"/>
      <c r="E32" s="35">
        <v>53</v>
      </c>
      <c r="F32" s="835"/>
      <c r="G32" s="835"/>
      <c r="H32" s="836">
        <f t="shared" si="1"/>
        <v>0</v>
      </c>
      <c r="I32" s="835"/>
      <c r="J32" s="664">
        <f t="shared" si="0"/>
        <v>0</v>
      </c>
    </row>
    <row r="33" spans="1:10" ht="33.75" customHeight="1">
      <c r="A33" s="97"/>
      <c r="B33" s="24" t="s">
        <v>23</v>
      </c>
      <c r="C33" s="1028" t="s">
        <v>22</v>
      </c>
      <c r="D33" s="1029"/>
      <c r="E33" s="35">
        <v>54</v>
      </c>
      <c r="F33" s="835"/>
      <c r="G33" s="835"/>
      <c r="H33" s="836">
        <f t="shared" si="1"/>
        <v>0</v>
      </c>
      <c r="I33" s="837"/>
      <c r="J33" s="664">
        <f t="shared" si="0"/>
        <v>0</v>
      </c>
    </row>
    <row r="34" spans="1:10" ht="15">
      <c r="A34" s="97"/>
      <c r="B34" s="26"/>
      <c r="C34" s="25" t="s">
        <v>18</v>
      </c>
      <c r="D34" s="496"/>
      <c r="E34" s="35">
        <v>55</v>
      </c>
      <c r="F34" s="835"/>
      <c r="G34" s="835"/>
      <c r="H34" s="836">
        <f t="shared" si="1"/>
        <v>0</v>
      </c>
      <c r="I34" s="835"/>
      <c r="J34" s="664">
        <f t="shared" si="0"/>
        <v>0</v>
      </c>
    </row>
    <row r="35" spans="1:10" ht="33.75" customHeight="1">
      <c r="A35" s="97"/>
      <c r="B35" s="15" t="s">
        <v>468</v>
      </c>
      <c r="C35" s="1028" t="s">
        <v>275</v>
      </c>
      <c r="D35" s="1029"/>
      <c r="E35" s="35">
        <v>56</v>
      </c>
      <c r="F35" s="835"/>
      <c r="G35" s="835"/>
      <c r="H35" s="836">
        <f t="shared" si="1"/>
        <v>0</v>
      </c>
      <c r="I35" s="837"/>
      <c r="J35" s="664">
        <f t="shared" si="0"/>
        <v>0</v>
      </c>
    </row>
    <row r="36" spans="1:10" ht="33.75" customHeight="1">
      <c r="A36" s="97"/>
      <c r="B36" s="26"/>
      <c r="C36" s="1028" t="s">
        <v>276</v>
      </c>
      <c r="D36" s="1029"/>
      <c r="E36" s="35">
        <v>57</v>
      </c>
      <c r="F36" s="835"/>
      <c r="G36" s="835"/>
      <c r="H36" s="836">
        <f t="shared" si="1"/>
        <v>0</v>
      </c>
      <c r="I36" s="837"/>
      <c r="J36" s="664">
        <f t="shared" si="0"/>
        <v>0</v>
      </c>
    </row>
    <row r="37" spans="1:10" ht="15">
      <c r="A37" s="497"/>
      <c r="B37" s="27" t="s">
        <v>18</v>
      </c>
      <c r="C37" s="117"/>
      <c r="D37" s="34"/>
      <c r="E37" s="35">
        <v>58</v>
      </c>
      <c r="F37" s="835"/>
      <c r="G37" s="835"/>
      <c r="H37" s="836">
        <f t="shared" si="1"/>
        <v>0</v>
      </c>
      <c r="I37" s="835"/>
      <c r="J37" s="664">
        <f t="shared" si="0"/>
        <v>0</v>
      </c>
    </row>
    <row r="38" spans="1:10" ht="15.75" thickBot="1">
      <c r="A38" s="319" t="s">
        <v>505</v>
      </c>
      <c r="B38" s="320"/>
      <c r="C38" s="320"/>
      <c r="D38" s="107"/>
      <c r="E38" s="262">
        <v>59</v>
      </c>
      <c r="F38" s="838">
        <f>SUM(F19:F37)</f>
        <v>0</v>
      </c>
      <c r="G38" s="838">
        <f>SUM(G19:G37)</f>
        <v>0</v>
      </c>
      <c r="H38" s="839">
        <f t="shared" si="1"/>
        <v>0</v>
      </c>
      <c r="I38" s="838">
        <f>SUM(I19:I37)</f>
        <v>0</v>
      </c>
      <c r="J38" s="663">
        <f>SUM(J19:J37)</f>
        <v>0</v>
      </c>
    </row>
    <row r="39" spans="1:10" ht="15">
      <c r="A39" s="278"/>
      <c r="B39" s="37"/>
      <c r="C39" s="37"/>
      <c r="D39" s="37"/>
      <c r="E39" s="218"/>
      <c r="F39" s="218"/>
      <c r="G39" s="218"/>
      <c r="H39" s="335"/>
      <c r="I39" s="218"/>
      <c r="J39" s="167"/>
    </row>
    <row r="40" spans="1:10" ht="12.75">
      <c r="A40" s="160" t="s">
        <v>248</v>
      </c>
      <c r="B40" s="170"/>
      <c r="C40" s="46"/>
      <c r="D40" s="902" t="s">
        <v>561</v>
      </c>
      <c r="E40" s="902"/>
      <c r="F40" s="902"/>
      <c r="G40" s="902"/>
      <c r="H40" s="902"/>
      <c r="I40" s="902"/>
      <c r="J40" s="902"/>
    </row>
    <row r="41" spans="1:10" ht="12.75">
      <c r="A41" s="166" t="s">
        <v>378</v>
      </c>
      <c r="B41" s="44"/>
      <c r="C41" s="45"/>
      <c r="D41" s="910" t="s">
        <v>379</v>
      </c>
      <c r="E41" s="910"/>
      <c r="F41" s="910"/>
      <c r="G41" s="910"/>
      <c r="H41" s="910"/>
      <c r="I41" s="910"/>
      <c r="J41" s="910"/>
    </row>
    <row r="42" spans="1:10" ht="15">
      <c r="A42" s="278"/>
      <c r="B42" s="37"/>
      <c r="C42" s="37"/>
      <c r="D42" s="37"/>
      <c r="E42" s="218"/>
      <c r="F42" s="218"/>
      <c r="G42" s="218"/>
      <c r="H42" s="218"/>
      <c r="I42" s="218"/>
      <c r="J42" s="167"/>
    </row>
    <row r="43" spans="1:10" ht="15">
      <c r="A43" s="278"/>
      <c r="B43" s="37"/>
      <c r="C43" s="37"/>
      <c r="D43" s="37"/>
      <c r="E43" s="218"/>
      <c r="F43" s="218"/>
      <c r="G43" s="218"/>
      <c r="H43" s="218"/>
      <c r="I43" s="218"/>
      <c r="J43" s="167"/>
    </row>
  </sheetData>
  <mergeCells count="14">
    <mergeCell ref="D12:J12"/>
    <mergeCell ref="D10:J10"/>
    <mergeCell ref="D8:J8"/>
    <mergeCell ref="D41:J41"/>
    <mergeCell ref="F16:F17"/>
    <mergeCell ref="G16:G17"/>
    <mergeCell ref="D40:J40"/>
    <mergeCell ref="C31:D31"/>
    <mergeCell ref="C32:D32"/>
    <mergeCell ref="B30:C30"/>
    <mergeCell ref="C36:D36"/>
    <mergeCell ref="C35:D35"/>
    <mergeCell ref="C33:D33"/>
    <mergeCell ref="H16:H17"/>
  </mergeCells>
  <printOptions/>
  <pageMargins left="0.75" right="0.75" top="1" bottom="1" header="0.5" footer="0.5"/>
  <pageSetup fitToHeight="1" fitToWidth="1" horizontalDpi="600" verticalDpi="600" orientation="landscape" paperSize="9" scale="60" r:id="rId2"/>
  <rowBreaks count="1" manualBreakCount="1">
    <brk id="41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84"/>
  <sheetViews>
    <sheetView workbookViewId="0" topLeftCell="A70">
      <selection activeCell="A1" sqref="A1"/>
    </sheetView>
  </sheetViews>
  <sheetFormatPr defaultColWidth="9.140625" defaultRowHeight="12.75"/>
  <cols>
    <col min="1" max="1" width="25.8515625" style="1" customWidth="1"/>
    <col min="2" max="2" width="18.57421875" style="1" customWidth="1"/>
    <col min="3" max="3" width="38.00390625" style="1" customWidth="1"/>
    <col min="4" max="4" width="6.421875" style="1" customWidth="1"/>
    <col min="5" max="8" width="12.7109375" style="1" customWidth="1"/>
    <col min="9" max="9" width="11.28125" style="1" customWidth="1"/>
    <col min="10" max="16384" width="9.140625" style="1" customWidth="1"/>
  </cols>
  <sheetData>
    <row r="4" spans="1:9" ht="15">
      <c r="A4" s="43"/>
      <c r="D4" s="201"/>
      <c r="E4" s="201"/>
      <c r="F4" s="201"/>
      <c r="G4" s="201"/>
      <c r="H4" s="201"/>
      <c r="I4" s="32"/>
    </row>
    <row r="5" spans="1:8" ht="15">
      <c r="A5" s="165" t="s">
        <v>51</v>
      </c>
      <c r="B5" s="408"/>
      <c r="D5" s="151"/>
      <c r="E5" s="151"/>
      <c r="F5" s="151"/>
      <c r="G5" s="151"/>
      <c r="H5" s="151"/>
    </row>
    <row r="6" spans="1:8" ht="15.75">
      <c r="A6" s="351" t="s">
        <v>466</v>
      </c>
      <c r="B6" s="386"/>
      <c r="C6" s="499"/>
      <c r="D6" s="72"/>
      <c r="E6" s="72"/>
      <c r="F6" s="72"/>
      <c r="G6" s="17"/>
      <c r="H6" s="499"/>
    </row>
    <row r="7" spans="1:8" ht="16.5" thickBot="1">
      <c r="A7" s="350" t="s">
        <v>536</v>
      </c>
      <c r="B7" s="409"/>
      <c r="D7" s="151"/>
      <c r="E7" s="151"/>
      <c r="F7" s="151"/>
      <c r="G7" s="151"/>
      <c r="H7" s="151"/>
    </row>
    <row r="8" spans="1:9" ht="13.5" thickTop="1">
      <c r="A8" s="356"/>
      <c r="B8" s="357"/>
      <c r="C8" s="352"/>
      <c r="D8" s="357"/>
      <c r="E8" s="357"/>
      <c r="F8" s="357"/>
      <c r="G8" s="357"/>
      <c r="H8" s="357"/>
      <c r="I8" s="352"/>
    </row>
    <row r="9" spans="1:9" ht="15.75" thickBot="1">
      <c r="A9" s="162" t="s">
        <v>509</v>
      </c>
      <c r="B9" s="167"/>
      <c r="C9" s="17"/>
      <c r="D9" s="906" t="str">
        <f>'Cover '!G5</f>
        <v>(enter name)</v>
      </c>
      <c r="E9" s="906"/>
      <c r="F9" s="906"/>
      <c r="G9" s="906"/>
      <c r="H9" s="906"/>
      <c r="I9" s="906"/>
    </row>
    <row r="10" spans="1:9" ht="15">
      <c r="A10" s="162"/>
      <c r="B10" s="167"/>
      <c r="C10" s="17"/>
      <c r="D10" s="379"/>
      <c r="E10" s="379"/>
      <c r="F10" s="379"/>
      <c r="G10" s="379"/>
      <c r="H10" s="379"/>
      <c r="I10" s="108"/>
    </row>
    <row r="11" spans="1:9" ht="15.75" thickBot="1">
      <c r="A11" s="162" t="s">
        <v>257</v>
      </c>
      <c r="B11" s="167"/>
      <c r="C11" s="17"/>
      <c r="D11" s="906" t="str">
        <f>'Cover '!G7</f>
        <v>(enter period)</v>
      </c>
      <c r="E11" s="906"/>
      <c r="F11" s="906"/>
      <c r="G11" s="906"/>
      <c r="H11" s="906"/>
      <c r="I11" s="906"/>
    </row>
    <row r="12" spans="1:9" ht="12.75">
      <c r="A12" s="156"/>
      <c r="B12" s="167"/>
      <c r="C12" s="17"/>
      <c r="D12" s="382"/>
      <c r="E12" s="382"/>
      <c r="F12" s="382"/>
      <c r="G12" s="382"/>
      <c r="H12" s="382"/>
      <c r="I12" s="382"/>
    </row>
    <row r="13" spans="1:9" ht="15.75" thickBot="1">
      <c r="A13" s="162" t="s">
        <v>322</v>
      </c>
      <c r="B13" s="167"/>
      <c r="C13" s="17"/>
      <c r="D13" s="906"/>
      <c r="E13" s="906"/>
      <c r="F13" s="906"/>
      <c r="G13" s="906"/>
      <c r="H13" s="906"/>
      <c r="I13" s="906"/>
    </row>
    <row r="14" spans="1:9" ht="16.5" customHeight="1" thickBot="1">
      <c r="A14" s="169"/>
      <c r="B14" s="340"/>
      <c r="C14" s="384"/>
      <c r="D14" s="411"/>
      <c r="E14" s="411"/>
      <c r="F14" s="411"/>
      <c r="G14" s="411"/>
      <c r="H14" s="411"/>
      <c r="I14" s="411"/>
    </row>
    <row r="15" spans="1:9" ht="16.5" customHeight="1" thickTop="1">
      <c r="A15" s="17"/>
      <c r="B15" s="167"/>
      <c r="C15" s="354"/>
      <c r="D15" s="354"/>
      <c r="E15" s="354"/>
      <c r="F15" s="354"/>
      <c r="G15" s="354"/>
      <c r="H15" s="354"/>
      <c r="I15" s="354"/>
    </row>
    <row r="16" spans="4:8" ht="17.25" customHeight="1" thickBot="1">
      <c r="D16" s="201"/>
      <c r="E16" s="201"/>
      <c r="F16" s="201"/>
      <c r="G16" s="201"/>
      <c r="H16" s="201"/>
    </row>
    <row r="17" spans="1:9" ht="60">
      <c r="A17" s="1042" t="s">
        <v>456</v>
      </c>
      <c r="B17" s="1043"/>
      <c r="C17" s="99"/>
      <c r="D17" s="190"/>
      <c r="E17" s="1046" t="s">
        <v>533</v>
      </c>
      <c r="F17" s="1022" t="s">
        <v>499</v>
      </c>
      <c r="G17" s="1022" t="s">
        <v>443</v>
      </c>
      <c r="H17" s="333" t="s">
        <v>498</v>
      </c>
      <c r="I17" s="47" t="s">
        <v>534</v>
      </c>
    </row>
    <row r="18" spans="1:9" ht="24">
      <c r="A18" s="89"/>
      <c r="B18" s="28"/>
      <c r="C18" s="28"/>
      <c r="D18" s="191"/>
      <c r="E18" s="1047"/>
      <c r="F18" s="1023"/>
      <c r="G18" s="1023"/>
      <c r="H18" s="321" t="s">
        <v>450</v>
      </c>
      <c r="I18" s="41" t="s">
        <v>138</v>
      </c>
    </row>
    <row r="19" spans="1:9" ht="15.75" thickBot="1">
      <c r="A19" s="500"/>
      <c r="B19" s="501"/>
      <c r="C19" s="28"/>
      <c r="D19" s="324"/>
      <c r="E19" s="262">
        <v>1</v>
      </c>
      <c r="F19" s="325">
        <v>2</v>
      </c>
      <c r="G19" s="325">
        <v>3</v>
      </c>
      <c r="H19" s="325">
        <v>4</v>
      </c>
      <c r="I19" s="193">
        <v>6</v>
      </c>
    </row>
    <row r="20" spans="1:9" ht="15">
      <c r="A20" s="1048" t="s">
        <v>15</v>
      </c>
      <c r="B20" s="1049"/>
      <c r="C20" s="99"/>
      <c r="D20" s="323">
        <v>60</v>
      </c>
      <c r="E20" s="840"/>
      <c r="F20" s="841"/>
      <c r="G20" s="842">
        <f>E20-F20</f>
        <v>0</v>
      </c>
      <c r="H20" s="841"/>
      <c r="I20" s="843">
        <f aca="true" t="shared" si="0" ref="I20:I36">G21-H21</f>
        <v>0</v>
      </c>
    </row>
    <row r="21" spans="1:9" ht="15">
      <c r="A21" s="1039" t="s">
        <v>470</v>
      </c>
      <c r="B21" s="19" t="s">
        <v>24</v>
      </c>
      <c r="C21" s="111"/>
      <c r="D21" s="471">
        <v>61</v>
      </c>
      <c r="E21" s="844"/>
      <c r="F21" s="845"/>
      <c r="G21" s="846">
        <f aca="true" t="shared" si="1" ref="G21:G36">E21-F21</f>
        <v>0</v>
      </c>
      <c r="H21" s="845"/>
      <c r="I21" s="843">
        <f t="shared" si="0"/>
        <v>0</v>
      </c>
    </row>
    <row r="22" spans="1:9" ht="15">
      <c r="A22" s="1040"/>
      <c r="B22" s="19" t="s">
        <v>277</v>
      </c>
      <c r="C22" s="34"/>
      <c r="D22" s="471">
        <v>62</v>
      </c>
      <c r="E22" s="844"/>
      <c r="F22" s="845"/>
      <c r="G22" s="846">
        <f t="shared" si="1"/>
        <v>0</v>
      </c>
      <c r="H22" s="845"/>
      <c r="I22" s="843">
        <f t="shared" si="0"/>
        <v>0</v>
      </c>
    </row>
    <row r="23" spans="1:9" ht="15">
      <c r="A23" s="1040"/>
      <c r="B23" s="19" t="s">
        <v>25</v>
      </c>
      <c r="C23" s="34"/>
      <c r="D23" s="471">
        <v>63</v>
      </c>
      <c r="E23" s="844"/>
      <c r="F23" s="845"/>
      <c r="G23" s="846">
        <f t="shared" si="1"/>
        <v>0</v>
      </c>
      <c r="H23" s="845"/>
      <c r="I23" s="843">
        <f t="shared" si="0"/>
        <v>0</v>
      </c>
    </row>
    <row r="24" spans="1:9" ht="15">
      <c r="A24" s="1041"/>
      <c r="B24" s="19" t="s">
        <v>18</v>
      </c>
      <c r="C24" s="34"/>
      <c r="D24" s="471">
        <v>64</v>
      </c>
      <c r="E24" s="844"/>
      <c r="F24" s="845"/>
      <c r="G24" s="846">
        <f t="shared" si="1"/>
        <v>0</v>
      </c>
      <c r="H24" s="845"/>
      <c r="I24" s="843">
        <f t="shared" si="0"/>
        <v>0</v>
      </c>
    </row>
    <row r="25" spans="1:9" s="14" customFormat="1" ht="24" thickBot="1">
      <c r="A25" s="279" t="s">
        <v>171</v>
      </c>
      <c r="B25" s="641"/>
      <c r="C25" s="640"/>
      <c r="D25" s="470">
        <v>65</v>
      </c>
      <c r="E25" s="847">
        <f>SUM(E21:E24)</f>
        <v>0</v>
      </c>
      <c r="F25" s="847">
        <f>SUM(F21:F24)</f>
        <v>0</v>
      </c>
      <c r="G25" s="848">
        <f t="shared" si="1"/>
        <v>0</v>
      </c>
      <c r="H25" s="849">
        <f>SUM(H21:H24)</f>
        <v>0</v>
      </c>
      <c r="I25" s="850">
        <f t="shared" si="0"/>
        <v>0</v>
      </c>
    </row>
    <row r="26" spans="1:9" ht="22.5" customHeight="1">
      <c r="A26" s="1033" t="s">
        <v>469</v>
      </c>
      <c r="B26" s="19" t="s">
        <v>27</v>
      </c>
      <c r="C26" s="266"/>
      <c r="D26" s="208">
        <v>71</v>
      </c>
      <c r="E26" s="851"/>
      <c r="F26" s="851"/>
      <c r="G26" s="842">
        <f t="shared" si="1"/>
        <v>0</v>
      </c>
      <c r="H26" s="851"/>
      <c r="I26" s="843">
        <f t="shared" si="0"/>
        <v>0</v>
      </c>
    </row>
    <row r="27" spans="1:9" ht="15">
      <c r="A27" s="1034"/>
      <c r="B27" s="19" t="s">
        <v>172</v>
      </c>
      <c r="C27" s="34"/>
      <c r="D27" s="35">
        <v>72</v>
      </c>
      <c r="E27" s="852"/>
      <c r="F27" s="852"/>
      <c r="G27" s="846">
        <f t="shared" si="1"/>
        <v>0</v>
      </c>
      <c r="H27" s="852"/>
      <c r="I27" s="843">
        <f t="shared" si="0"/>
        <v>0</v>
      </c>
    </row>
    <row r="28" spans="1:9" ht="15">
      <c r="A28" s="101" t="s">
        <v>471</v>
      </c>
      <c r="B28" s="33"/>
      <c r="C28" s="34"/>
      <c r="D28" s="35">
        <v>73</v>
      </c>
      <c r="E28" s="852"/>
      <c r="F28" s="852"/>
      <c r="G28" s="846">
        <f t="shared" si="1"/>
        <v>0</v>
      </c>
      <c r="H28" s="852"/>
      <c r="I28" s="843">
        <f t="shared" si="0"/>
        <v>0</v>
      </c>
    </row>
    <row r="29" spans="1:9" ht="22.5" customHeight="1">
      <c r="A29" s="1033" t="s">
        <v>472</v>
      </c>
      <c r="B29" s="1028" t="s">
        <v>224</v>
      </c>
      <c r="C29" s="1054"/>
      <c r="D29" s="35">
        <v>74</v>
      </c>
      <c r="E29" s="852"/>
      <c r="F29" s="852"/>
      <c r="G29" s="846">
        <f t="shared" si="1"/>
        <v>0</v>
      </c>
      <c r="H29" s="852"/>
      <c r="I29" s="843">
        <f t="shared" si="0"/>
        <v>0</v>
      </c>
    </row>
    <row r="30" spans="1:9" ht="21.75" customHeight="1">
      <c r="A30" s="1034"/>
      <c r="B30" s="1028" t="s">
        <v>225</v>
      </c>
      <c r="C30" s="1053"/>
      <c r="D30" s="35">
        <v>75</v>
      </c>
      <c r="E30" s="852"/>
      <c r="F30" s="852"/>
      <c r="G30" s="846">
        <f t="shared" si="1"/>
        <v>0</v>
      </c>
      <c r="H30" s="852"/>
      <c r="I30" s="843">
        <f t="shared" si="0"/>
        <v>0</v>
      </c>
    </row>
    <row r="31" spans="1:9" s="14" customFormat="1" ht="15">
      <c r="A31" s="1044" t="s">
        <v>262</v>
      </c>
      <c r="B31" s="1045"/>
      <c r="C31" s="636"/>
      <c r="D31" s="35">
        <v>76</v>
      </c>
      <c r="E31" s="852">
        <f>SUM(E26:E30)</f>
        <v>0</v>
      </c>
      <c r="F31" s="852">
        <f>SUM(F26:F30)</f>
        <v>0</v>
      </c>
      <c r="G31" s="853">
        <f t="shared" si="1"/>
        <v>0</v>
      </c>
      <c r="H31" s="852">
        <f>SUM(H26:H30)</f>
        <v>0</v>
      </c>
      <c r="I31" s="854">
        <f t="shared" si="0"/>
        <v>0</v>
      </c>
    </row>
    <row r="32" spans="1:9" ht="22.5">
      <c r="A32" s="267"/>
      <c r="B32" s="20" t="s">
        <v>28</v>
      </c>
      <c r="C32" s="6" t="s">
        <v>29</v>
      </c>
      <c r="D32" s="35">
        <v>77</v>
      </c>
      <c r="E32" s="852"/>
      <c r="F32" s="852"/>
      <c r="G32" s="846">
        <f t="shared" si="1"/>
        <v>0</v>
      </c>
      <c r="H32" s="852"/>
      <c r="I32" s="843">
        <f t="shared" si="0"/>
        <v>0</v>
      </c>
    </row>
    <row r="33" spans="1:9" ht="22.5">
      <c r="A33" s="102" t="s">
        <v>189</v>
      </c>
      <c r="B33" s="21" t="s">
        <v>427</v>
      </c>
      <c r="C33" s="6" t="s">
        <v>30</v>
      </c>
      <c r="D33" s="35">
        <v>78</v>
      </c>
      <c r="E33" s="852"/>
      <c r="F33" s="852"/>
      <c r="G33" s="846">
        <f t="shared" si="1"/>
        <v>0</v>
      </c>
      <c r="H33" s="852"/>
      <c r="I33" s="843">
        <f t="shared" si="0"/>
        <v>0</v>
      </c>
    </row>
    <row r="34" spans="1:9" ht="22.5">
      <c r="A34" s="91"/>
      <c r="B34" s="38" t="s">
        <v>18</v>
      </c>
      <c r="C34" s="6" t="s">
        <v>29</v>
      </c>
      <c r="D34" s="35">
        <v>79</v>
      </c>
      <c r="E34" s="852"/>
      <c r="F34" s="852"/>
      <c r="G34" s="846">
        <f t="shared" si="1"/>
        <v>0</v>
      </c>
      <c r="H34" s="852"/>
      <c r="I34" s="843">
        <f t="shared" si="0"/>
        <v>0</v>
      </c>
    </row>
    <row r="35" spans="1:9" ht="22.5">
      <c r="A35" s="100"/>
      <c r="B35" s="502"/>
      <c r="C35" s="6" t="s">
        <v>30</v>
      </c>
      <c r="D35" s="35">
        <v>80</v>
      </c>
      <c r="E35" s="852"/>
      <c r="F35" s="852"/>
      <c r="G35" s="846">
        <f t="shared" si="1"/>
        <v>0</v>
      </c>
      <c r="H35" s="852"/>
      <c r="I35" s="843">
        <f t="shared" si="0"/>
        <v>0</v>
      </c>
    </row>
    <row r="36" spans="1:9" s="14" customFormat="1" ht="15.75" thickBot="1">
      <c r="A36" s="119" t="s">
        <v>455</v>
      </c>
      <c r="B36" s="637"/>
      <c r="C36" s="638"/>
      <c r="D36" s="261">
        <v>81</v>
      </c>
      <c r="E36" s="855">
        <f>SUM(E32:E35)</f>
        <v>0</v>
      </c>
      <c r="F36" s="855">
        <f>SUM(F32:F35)</f>
        <v>0</v>
      </c>
      <c r="G36" s="849">
        <f t="shared" si="1"/>
        <v>0</v>
      </c>
      <c r="H36" s="855">
        <f>SUM(H32:H35)</f>
        <v>0</v>
      </c>
      <c r="I36" s="854">
        <f t="shared" si="0"/>
        <v>0</v>
      </c>
    </row>
    <row r="37" spans="1:9" ht="15">
      <c r="A37" s="291"/>
      <c r="B37" s="503"/>
      <c r="C37" s="281"/>
      <c r="D37" s="282"/>
      <c r="E37" s="282"/>
      <c r="F37" s="282"/>
      <c r="G37" s="326"/>
      <c r="H37" s="282"/>
      <c r="I37" s="283"/>
    </row>
    <row r="38" spans="1:9" ht="12.75">
      <c r="A38" s="160" t="s">
        <v>248</v>
      </c>
      <c r="B38" s="170"/>
      <c r="C38" s="902" t="s">
        <v>557</v>
      </c>
      <c r="D38" s="902"/>
      <c r="E38" s="902"/>
      <c r="F38" s="902"/>
      <c r="G38" s="902"/>
      <c r="H38" s="902"/>
      <c r="I38" s="902"/>
    </row>
    <row r="39" spans="1:9" ht="12.75">
      <c r="A39" s="166" t="s">
        <v>381</v>
      </c>
      <c r="B39" s="44"/>
      <c r="C39" s="910" t="s">
        <v>382</v>
      </c>
      <c r="D39" s="910"/>
      <c r="E39" s="910"/>
      <c r="F39" s="910"/>
      <c r="G39" s="910"/>
      <c r="H39" s="910"/>
      <c r="I39" s="910"/>
    </row>
    <row r="40" spans="1:9" ht="12.75">
      <c r="A40" s="166"/>
      <c r="B40" s="44"/>
      <c r="C40" s="157"/>
      <c r="D40" s="157"/>
      <c r="E40" s="157"/>
      <c r="F40" s="157"/>
      <c r="G40" s="157"/>
      <c r="H40" s="157"/>
      <c r="I40" s="157"/>
    </row>
    <row r="41" spans="1:9" ht="12.75">
      <c r="A41" s="166"/>
      <c r="B41" s="44"/>
      <c r="C41" s="157"/>
      <c r="D41" s="157"/>
      <c r="E41" s="157"/>
      <c r="F41" s="157"/>
      <c r="G41" s="157"/>
      <c r="H41" s="157"/>
      <c r="I41" s="157"/>
    </row>
    <row r="42" spans="1:9" ht="12.75">
      <c r="A42" s="166"/>
      <c r="B42" s="44"/>
      <c r="C42" s="157"/>
      <c r="D42" s="157"/>
      <c r="E42" s="157"/>
      <c r="F42" s="157"/>
      <c r="G42" s="157"/>
      <c r="H42" s="157"/>
      <c r="I42" s="157"/>
    </row>
    <row r="43" spans="1:9" ht="12.75">
      <c r="A43" s="166"/>
      <c r="B43" s="44"/>
      <c r="C43" s="157"/>
      <c r="D43" s="157"/>
      <c r="E43" s="157"/>
      <c r="F43" s="157"/>
      <c r="G43" s="157"/>
      <c r="H43" s="157"/>
      <c r="I43" s="157"/>
    </row>
    <row r="44" spans="1:9" ht="12.75">
      <c r="A44" s="166"/>
      <c r="B44" s="44"/>
      <c r="C44" s="157"/>
      <c r="D44" s="157"/>
      <c r="E44" s="157"/>
      <c r="F44" s="157"/>
      <c r="G44" s="157"/>
      <c r="H44" s="157"/>
      <c r="I44" s="157"/>
    </row>
    <row r="45" spans="1:8" ht="15">
      <c r="A45" s="165" t="s">
        <v>51</v>
      </c>
      <c r="B45" s="408"/>
      <c r="D45" s="151"/>
      <c r="E45" s="151"/>
      <c r="F45" s="151"/>
      <c r="G45" s="151"/>
      <c r="H45" s="151"/>
    </row>
    <row r="46" spans="1:8" ht="15.75">
      <c r="A46" s="351" t="s">
        <v>466</v>
      </c>
      <c r="B46" s="386"/>
      <c r="D46" s="72"/>
      <c r="E46" s="17"/>
      <c r="F46" s="17"/>
      <c r="G46" s="17"/>
      <c r="H46" s="499"/>
    </row>
    <row r="47" spans="1:8" ht="16.5" thickBot="1">
      <c r="A47" s="350" t="s">
        <v>536</v>
      </c>
      <c r="B47" s="409"/>
      <c r="D47" s="151"/>
      <c r="E47" s="151"/>
      <c r="F47" s="151"/>
      <c r="G47" s="151"/>
      <c r="H47" s="151"/>
    </row>
    <row r="48" spans="1:9" ht="13.5" thickTop="1">
      <c r="A48" s="356"/>
      <c r="B48" s="357"/>
      <c r="C48" s="352"/>
      <c r="D48" s="357"/>
      <c r="E48" s="357"/>
      <c r="F48" s="357"/>
      <c r="G48" s="357"/>
      <c r="H48" s="357"/>
      <c r="I48" s="352"/>
    </row>
    <row r="49" spans="1:9" ht="15.75" thickBot="1">
      <c r="A49" s="162" t="s">
        <v>509</v>
      </c>
      <c r="B49" s="167"/>
      <c r="C49" s="17"/>
      <c r="D49" s="906" t="str">
        <f>'Cover '!G5</f>
        <v>(enter name)</v>
      </c>
      <c r="E49" s="906"/>
      <c r="F49" s="906"/>
      <c r="G49" s="906"/>
      <c r="H49" s="906"/>
      <c r="I49" s="906"/>
    </row>
    <row r="50" spans="1:9" ht="15">
      <c r="A50" s="162"/>
      <c r="B50" s="167"/>
      <c r="C50" s="17"/>
      <c r="D50" s="379"/>
      <c r="E50" s="379"/>
      <c r="F50" s="379"/>
      <c r="G50" s="379"/>
      <c r="H50" s="379"/>
      <c r="I50" s="108"/>
    </row>
    <row r="51" spans="1:9" ht="15.75" thickBot="1">
      <c r="A51" s="162" t="s">
        <v>255</v>
      </c>
      <c r="B51" s="167"/>
      <c r="C51" s="17"/>
      <c r="D51" s="906" t="str">
        <f>'Cover '!G7</f>
        <v>(enter period)</v>
      </c>
      <c r="E51" s="906"/>
      <c r="F51" s="906"/>
      <c r="G51" s="906"/>
      <c r="H51" s="906"/>
      <c r="I51" s="906"/>
    </row>
    <row r="52" spans="1:9" ht="12.75">
      <c r="A52" s="156"/>
      <c r="B52" s="167"/>
      <c r="C52" s="17"/>
      <c r="D52" s="382"/>
      <c r="E52" s="382"/>
      <c r="F52" s="382"/>
      <c r="G52" s="382"/>
      <c r="H52" s="382"/>
      <c r="I52" s="382"/>
    </row>
    <row r="53" spans="1:3" ht="15.75" thickBot="1">
      <c r="A53" s="162" t="s">
        <v>155</v>
      </c>
      <c r="B53" s="167"/>
      <c r="C53" s="17"/>
    </row>
    <row r="54" spans="1:9" ht="13.5" thickBot="1">
      <c r="A54" s="169"/>
      <c r="B54" s="340"/>
      <c r="C54" s="384"/>
      <c r="D54" s="411"/>
      <c r="E54" s="411"/>
      <c r="F54" s="411"/>
      <c r="G54" s="411"/>
      <c r="H54" s="411"/>
      <c r="I54" s="411"/>
    </row>
    <row r="55" spans="2:9" ht="13.5" thickTop="1">
      <c r="B55" s="44"/>
      <c r="C55" s="157"/>
      <c r="D55" s="157"/>
      <c r="E55" s="157"/>
      <c r="F55" s="157"/>
      <c r="G55" s="157"/>
      <c r="H55" s="157"/>
      <c r="I55" s="157"/>
    </row>
    <row r="56" spans="1:9" ht="15">
      <c r="A56" s="504"/>
      <c r="B56" s="44"/>
      <c r="C56" s="157"/>
      <c r="D56" s="157"/>
      <c r="E56" s="157"/>
      <c r="F56" s="157"/>
      <c r="G56" s="157"/>
      <c r="H56" s="157"/>
      <c r="I56" s="157"/>
    </row>
    <row r="57" spans="1:9" ht="15">
      <c r="A57" s="504"/>
      <c r="B57" s="44"/>
      <c r="C57" s="157"/>
      <c r="D57" s="157"/>
      <c r="E57" s="157"/>
      <c r="F57" s="157"/>
      <c r="G57" s="157"/>
      <c r="H57" s="157"/>
      <c r="I57" s="157"/>
    </row>
    <row r="58" spans="1:9" ht="15.75" thickBot="1">
      <c r="A58" s="504"/>
      <c r="B58" s="44"/>
      <c r="C58" s="157"/>
      <c r="D58" s="157"/>
      <c r="E58" s="157"/>
      <c r="F58" s="157"/>
      <c r="G58" s="157"/>
      <c r="H58" s="157" t="s">
        <v>264</v>
      </c>
      <c r="I58" s="157"/>
    </row>
    <row r="59" spans="1:9" ht="60">
      <c r="A59" s="505" t="s">
        <v>26</v>
      </c>
      <c r="B59" s="292"/>
      <c r="C59" s="168"/>
      <c r="D59" s="168"/>
      <c r="E59" s="1022" t="s">
        <v>533</v>
      </c>
      <c r="F59" s="1022" t="s">
        <v>499</v>
      </c>
      <c r="G59" s="1022" t="s">
        <v>443</v>
      </c>
      <c r="H59" s="330" t="s">
        <v>498</v>
      </c>
      <c r="I59" s="147" t="s">
        <v>534</v>
      </c>
    </row>
    <row r="60" spans="1:9" ht="24">
      <c r="A60" s="293"/>
      <c r="B60" s="44"/>
      <c r="C60" s="157"/>
      <c r="D60" s="157"/>
      <c r="E60" s="1023"/>
      <c r="F60" s="1023"/>
      <c r="G60" s="1023"/>
      <c r="H60" s="321" t="s">
        <v>450</v>
      </c>
      <c r="I60" s="192" t="s">
        <v>138</v>
      </c>
    </row>
    <row r="61" spans="1:9" ht="15.75" thickBot="1">
      <c r="A61" s="294"/>
      <c r="B61" s="295"/>
      <c r="C61" s="296"/>
      <c r="D61" s="296"/>
      <c r="E61" s="322">
        <v>1</v>
      </c>
      <c r="F61" s="322">
        <v>2</v>
      </c>
      <c r="G61" s="322">
        <v>3</v>
      </c>
      <c r="H61" s="322">
        <v>4</v>
      </c>
      <c r="I61" s="506">
        <v>6</v>
      </c>
    </row>
    <row r="62" spans="1:9" ht="15">
      <c r="A62" s="98" t="s">
        <v>476</v>
      </c>
      <c r="B62" s="33"/>
      <c r="C62" s="34"/>
      <c r="D62" s="35">
        <v>82</v>
      </c>
      <c r="E62" s="835"/>
      <c r="F62" s="835"/>
      <c r="G62" s="856">
        <f>E62-F62</f>
        <v>0</v>
      </c>
      <c r="H62" s="835"/>
      <c r="I62" s="857">
        <f aca="true" t="shared" si="2" ref="I62:I72">G62-H62</f>
        <v>0</v>
      </c>
    </row>
    <row r="63" spans="1:9" ht="21.75" customHeight="1">
      <c r="A63" s="1035" t="s">
        <v>473</v>
      </c>
      <c r="B63" s="1028" t="s">
        <v>383</v>
      </c>
      <c r="C63" s="1029"/>
      <c r="D63" s="35">
        <v>83</v>
      </c>
      <c r="E63" s="835"/>
      <c r="F63" s="835"/>
      <c r="G63" s="858">
        <f aca="true" t="shared" si="3" ref="G63:G72">E63-F63</f>
        <v>0</v>
      </c>
      <c r="H63" s="837"/>
      <c r="I63" s="857">
        <f t="shared" si="2"/>
        <v>0</v>
      </c>
    </row>
    <row r="64" spans="1:9" ht="15" customHeight="1">
      <c r="A64" s="1036"/>
      <c r="B64" s="1037" t="s">
        <v>474</v>
      </c>
      <c r="C64" s="1038"/>
      <c r="D64" s="35">
        <v>84</v>
      </c>
      <c r="E64" s="835"/>
      <c r="F64" s="835"/>
      <c r="G64" s="858">
        <f t="shared" si="3"/>
        <v>0</v>
      </c>
      <c r="H64" s="837"/>
      <c r="I64" s="857">
        <f t="shared" si="2"/>
        <v>0</v>
      </c>
    </row>
    <row r="65" spans="1:9" s="14" customFormat="1" ht="15">
      <c r="A65" s="119" t="s">
        <v>207</v>
      </c>
      <c r="B65" s="641"/>
      <c r="C65" s="640"/>
      <c r="D65" s="35">
        <v>85</v>
      </c>
      <c r="E65" s="835">
        <f>SUM(E63:E64)</f>
        <v>0</v>
      </c>
      <c r="F65" s="835">
        <f>SUM(F63:F64)</f>
        <v>0</v>
      </c>
      <c r="G65" s="859">
        <f t="shared" si="3"/>
        <v>0</v>
      </c>
      <c r="H65" s="835">
        <f>SUM(H63:H64)</f>
        <v>0</v>
      </c>
      <c r="I65" s="860">
        <f t="shared" si="2"/>
        <v>0</v>
      </c>
    </row>
    <row r="66" spans="1:9" ht="15">
      <c r="A66" s="267"/>
      <c r="B66" s="19" t="s">
        <v>32</v>
      </c>
      <c r="C66" s="34"/>
      <c r="D66" s="35">
        <v>86</v>
      </c>
      <c r="E66" s="835"/>
      <c r="F66" s="835"/>
      <c r="G66" s="858">
        <f t="shared" si="3"/>
        <v>0</v>
      </c>
      <c r="H66" s="835"/>
      <c r="I66" s="857">
        <f t="shared" si="2"/>
        <v>0</v>
      </c>
    </row>
    <row r="67" spans="1:9" ht="15">
      <c r="A67" s="103" t="s">
        <v>33</v>
      </c>
      <c r="B67" s="1037" t="s">
        <v>475</v>
      </c>
      <c r="C67" s="1038"/>
      <c r="D67" s="35">
        <v>87</v>
      </c>
      <c r="E67" s="835"/>
      <c r="F67" s="835"/>
      <c r="G67" s="858">
        <f t="shared" si="3"/>
        <v>0</v>
      </c>
      <c r="H67" s="835"/>
      <c r="I67" s="857">
        <f t="shared" si="2"/>
        <v>0</v>
      </c>
    </row>
    <row r="68" spans="1:9" ht="15">
      <c r="A68" s="100"/>
      <c r="B68" s="19" t="s">
        <v>34</v>
      </c>
      <c r="C68" s="34"/>
      <c r="D68" s="35">
        <v>88</v>
      </c>
      <c r="E68" s="835"/>
      <c r="F68" s="835"/>
      <c r="G68" s="858">
        <f t="shared" si="3"/>
        <v>0</v>
      </c>
      <c r="H68" s="835"/>
      <c r="I68" s="857">
        <f t="shared" si="2"/>
        <v>0</v>
      </c>
    </row>
    <row r="69" spans="1:9" s="14" customFormat="1" ht="15">
      <c r="A69" s="119" t="s">
        <v>208</v>
      </c>
      <c r="B69" s="639"/>
      <c r="C69" s="640"/>
      <c r="D69" s="35">
        <v>89</v>
      </c>
      <c r="E69" s="835">
        <f>SUM(E66:E68)</f>
        <v>0</v>
      </c>
      <c r="F69" s="835">
        <f>SUM(F66:F68)</f>
        <v>0</v>
      </c>
      <c r="G69" s="859">
        <f t="shared" si="3"/>
        <v>0</v>
      </c>
      <c r="H69" s="835">
        <f>SUM(H66:H68)</f>
        <v>0</v>
      </c>
      <c r="I69" s="860">
        <f t="shared" si="2"/>
        <v>0</v>
      </c>
    </row>
    <row r="70" spans="1:9" ht="15">
      <c r="A70" s="98" t="s">
        <v>31</v>
      </c>
      <c r="B70" s="33"/>
      <c r="C70" s="34"/>
      <c r="D70" s="35">
        <v>90</v>
      </c>
      <c r="E70" s="835"/>
      <c r="F70" s="835"/>
      <c r="G70" s="858">
        <f t="shared" si="3"/>
        <v>0</v>
      </c>
      <c r="H70" s="835"/>
      <c r="I70" s="857">
        <f t="shared" si="2"/>
        <v>0</v>
      </c>
    </row>
    <row r="71" spans="1:9" ht="15">
      <c r="A71" s="98" t="s">
        <v>504</v>
      </c>
      <c r="B71" s="33"/>
      <c r="C71" s="111"/>
      <c r="D71" s="35">
        <v>93</v>
      </c>
      <c r="E71" s="836">
        <f>SUM(E62,E65,E69,E70)</f>
        <v>0</v>
      </c>
      <c r="F71" s="836">
        <f>SUM(F62,F65,F69,F70)</f>
        <v>0</v>
      </c>
      <c r="G71" s="858">
        <f t="shared" si="3"/>
        <v>0</v>
      </c>
      <c r="H71" s="836">
        <f>SUM(H62,H65,H69,H70)</f>
        <v>0</v>
      </c>
      <c r="I71" s="857">
        <f t="shared" si="2"/>
        <v>0</v>
      </c>
    </row>
    <row r="72" spans="1:9" s="14" customFormat="1" ht="15.75" thickBot="1">
      <c r="A72" s="1050" t="s">
        <v>437</v>
      </c>
      <c r="B72" s="1051"/>
      <c r="C72" s="1052"/>
      <c r="D72" s="262">
        <v>94</v>
      </c>
      <c r="E72" s="838">
        <f>SUM('IFR 40.10'!E32,'IFR 40.20'!F38,E20,E25,E31,E36,E71)</f>
        <v>0</v>
      </c>
      <c r="F72" s="838">
        <f>SUM('IFR 40.10'!F32,'IFR 40.20'!G38,F20,F25,F31,F36,F71)</f>
        <v>0</v>
      </c>
      <c r="G72" s="861">
        <f t="shared" si="3"/>
        <v>0</v>
      </c>
      <c r="H72" s="838">
        <f>SUM('IFR 40.10'!H32,'IFR 40.20'!I38,H20,H25,H31,H36,H71)</f>
        <v>0</v>
      </c>
      <c r="I72" s="862">
        <f t="shared" si="2"/>
        <v>0</v>
      </c>
    </row>
    <row r="83" spans="1:9" ht="12.75">
      <c r="A83" s="160" t="s">
        <v>247</v>
      </c>
      <c r="B83" s="170"/>
      <c r="C83" s="902" t="s">
        <v>557</v>
      </c>
      <c r="D83" s="902"/>
      <c r="E83" s="902"/>
      <c r="F83" s="902"/>
      <c r="G83" s="902"/>
      <c r="H83" s="902"/>
      <c r="I83" s="902"/>
    </row>
    <row r="84" spans="1:9" ht="12.75">
      <c r="A84" s="166" t="s">
        <v>384</v>
      </c>
      <c r="B84" s="44"/>
      <c r="C84" s="910" t="s">
        <v>385</v>
      </c>
      <c r="D84" s="910"/>
      <c r="E84" s="910"/>
      <c r="F84" s="910"/>
      <c r="G84" s="910"/>
      <c r="H84" s="910"/>
      <c r="I84" s="910"/>
    </row>
  </sheetData>
  <mergeCells count="28">
    <mergeCell ref="D9:I9"/>
    <mergeCell ref="D11:I11"/>
    <mergeCell ref="D13:I13"/>
    <mergeCell ref="D49:I49"/>
    <mergeCell ref="A72:C72"/>
    <mergeCell ref="G17:G18"/>
    <mergeCell ref="G59:G60"/>
    <mergeCell ref="C39:I39"/>
    <mergeCell ref="B30:C30"/>
    <mergeCell ref="B29:C29"/>
    <mergeCell ref="E59:E60"/>
    <mergeCell ref="F59:F60"/>
    <mergeCell ref="D51:I51"/>
    <mergeCell ref="B67:C67"/>
    <mergeCell ref="C84:I84"/>
    <mergeCell ref="A21:A24"/>
    <mergeCell ref="A17:B17"/>
    <mergeCell ref="A31:B31"/>
    <mergeCell ref="C83:I83"/>
    <mergeCell ref="E17:E18"/>
    <mergeCell ref="F17:F18"/>
    <mergeCell ref="A20:B20"/>
    <mergeCell ref="C38:I38"/>
    <mergeCell ref="A26:A27"/>
    <mergeCell ref="A29:A30"/>
    <mergeCell ref="B63:C63"/>
    <mergeCell ref="A63:A64"/>
    <mergeCell ref="B64:C64"/>
  </mergeCells>
  <printOptions/>
  <pageMargins left="0.75" right="0.75" top="1" bottom="1" header="0.5" footer="0.5"/>
  <pageSetup fitToHeight="2" fitToWidth="1" horizontalDpi="600" verticalDpi="600" orientation="landscape" paperSize="9" scale="66" r:id="rId2"/>
  <rowBreaks count="2" manualBreakCount="2">
    <brk id="39" max="255" man="1"/>
    <brk id="4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tabSelected="1" zoomScale="75" zoomScaleNormal="75" zoomScaleSheetLayoutView="100" workbookViewId="0" topLeftCell="C1">
      <selection activeCell="A1" sqref="A1"/>
    </sheetView>
  </sheetViews>
  <sheetFormatPr defaultColWidth="9.140625" defaultRowHeight="12.75"/>
  <cols>
    <col min="1" max="1" width="25.7109375" style="1" customWidth="1"/>
    <col min="2" max="3" width="20.7109375" style="1" customWidth="1"/>
    <col min="4" max="4" width="4.7109375" style="1" customWidth="1"/>
    <col min="5" max="9" width="15.7109375" style="1" customWidth="1"/>
    <col min="10" max="16384" width="9.140625" style="1" customWidth="1"/>
  </cols>
  <sheetData>
    <row r="4" spans="1:10" ht="15">
      <c r="A4" s="165" t="s">
        <v>51</v>
      </c>
      <c r="C4" s="151"/>
      <c r="H4" s="151"/>
      <c r="J4" s="148"/>
    </row>
    <row r="5" spans="1:8" ht="15.75">
      <c r="A5" s="351" t="s">
        <v>510</v>
      </c>
      <c r="B5" s="14"/>
      <c r="F5" s="167"/>
      <c r="G5" s="17"/>
      <c r="H5" s="17"/>
    </row>
    <row r="6" spans="1:6" ht="16.5" thickBot="1">
      <c r="A6" s="350" t="s">
        <v>536</v>
      </c>
      <c r="F6" s="151"/>
    </row>
    <row r="7" spans="1:9" ht="13.5" thickTop="1">
      <c r="A7" s="356"/>
      <c r="B7" s="352"/>
      <c r="C7" s="357"/>
      <c r="D7" s="352"/>
      <c r="E7" s="352"/>
      <c r="F7" s="352"/>
      <c r="G7" s="352"/>
      <c r="H7" s="352"/>
      <c r="I7" s="352"/>
    </row>
    <row r="8" spans="1:9" ht="15.75" thickBot="1">
      <c r="A8" s="162" t="s">
        <v>509</v>
      </c>
      <c r="B8" s="17"/>
      <c r="C8" s="151"/>
      <c r="E8" s="906" t="str">
        <f>'Cover '!G5</f>
        <v>(enter name)</v>
      </c>
      <c r="F8" s="906"/>
      <c r="G8" s="906"/>
      <c r="H8" s="906"/>
      <c r="I8" s="906"/>
    </row>
    <row r="9" spans="1:9" ht="15">
      <c r="A9" s="162"/>
      <c r="B9" s="17"/>
      <c r="C9" s="151"/>
      <c r="E9" s="108"/>
      <c r="F9" s="108"/>
      <c r="G9" s="108"/>
      <c r="H9" s="108"/>
      <c r="I9" s="108"/>
    </row>
    <row r="10" spans="1:9" ht="15.75" thickBot="1">
      <c r="A10" s="162" t="s">
        <v>257</v>
      </c>
      <c r="B10" s="17"/>
      <c r="C10" s="151"/>
      <c r="E10" s="906" t="str">
        <f>'Cover '!G7</f>
        <v>(enter period)</v>
      </c>
      <c r="F10" s="906"/>
      <c r="G10" s="906"/>
      <c r="H10" s="906"/>
      <c r="I10" s="906"/>
    </row>
    <row r="11" spans="1:9" ht="12.75">
      <c r="A11" s="156"/>
      <c r="B11" s="17"/>
      <c r="C11" s="354"/>
      <c r="D11" s="354"/>
      <c r="E11" s="382"/>
      <c r="F11" s="382"/>
      <c r="G11" s="382"/>
      <c r="H11" s="382"/>
      <c r="I11" s="382"/>
    </row>
    <row r="12" spans="1:9" ht="15.75" thickBot="1">
      <c r="A12" s="162" t="s">
        <v>155</v>
      </c>
      <c r="B12" s="17"/>
      <c r="C12" s="17"/>
      <c r="D12" s="17"/>
      <c r="E12" s="906"/>
      <c r="F12" s="906"/>
      <c r="G12" s="906"/>
      <c r="H12" s="906"/>
      <c r="I12" s="906"/>
    </row>
    <row r="13" spans="1:9" ht="13.5" thickBot="1">
      <c r="A13" s="169"/>
      <c r="B13" s="384"/>
      <c r="C13" s="384"/>
      <c r="D13" s="384"/>
      <c r="E13" s="411"/>
      <c r="F13" s="411"/>
      <c r="G13" s="411"/>
      <c r="H13" s="411"/>
      <c r="I13" s="411"/>
    </row>
    <row r="14" spans="1:9" ht="13.5" thickTop="1">
      <c r="A14" s="17"/>
      <c r="B14" s="354"/>
      <c r="C14" s="354"/>
      <c r="D14" s="354"/>
      <c r="E14" s="354"/>
      <c r="F14" s="354"/>
      <c r="G14" s="354"/>
      <c r="H14" s="354"/>
      <c r="I14" s="354"/>
    </row>
    <row r="15" spans="4:8" ht="15.75" thickBot="1">
      <c r="D15" s="201"/>
      <c r="E15" s="201"/>
      <c r="F15" s="201"/>
      <c r="G15" s="201"/>
      <c r="H15" s="201" t="s">
        <v>264</v>
      </c>
    </row>
    <row r="16" spans="1:9" ht="36" customHeight="1">
      <c r="A16" s="94" t="s">
        <v>511</v>
      </c>
      <c r="B16" s="108"/>
      <c r="C16" s="87"/>
      <c r="D16" s="487"/>
      <c r="E16" s="1022" t="s">
        <v>537</v>
      </c>
      <c r="F16" s="1022" t="s">
        <v>499</v>
      </c>
      <c r="G16" s="1022" t="s">
        <v>443</v>
      </c>
      <c r="H16" s="330" t="s">
        <v>498</v>
      </c>
      <c r="I16" s="47" t="s">
        <v>534</v>
      </c>
    </row>
    <row r="17" spans="1:9" ht="22.5">
      <c r="A17" s="95"/>
      <c r="B17" s="17"/>
      <c r="C17" s="23"/>
      <c r="D17" s="489"/>
      <c r="E17" s="1023"/>
      <c r="F17" s="1023"/>
      <c r="G17" s="1023"/>
      <c r="H17" s="869" t="s">
        <v>451</v>
      </c>
      <c r="I17" s="29" t="s">
        <v>138</v>
      </c>
    </row>
    <row r="18" spans="1:9" ht="15.75" thickBot="1">
      <c r="A18" s="96"/>
      <c r="B18" s="9"/>
      <c r="C18" s="10"/>
      <c r="D18" s="260"/>
      <c r="E18" s="260">
        <v>1</v>
      </c>
      <c r="F18" s="260">
        <v>2</v>
      </c>
      <c r="G18" s="260">
        <v>3</v>
      </c>
      <c r="H18" s="507">
        <v>4</v>
      </c>
      <c r="I18" s="498">
        <v>6</v>
      </c>
    </row>
    <row r="19" spans="1:9" ht="15">
      <c r="A19" s="334" t="s">
        <v>512</v>
      </c>
      <c r="B19" s="142"/>
      <c r="C19" s="491"/>
      <c r="D19" s="208">
        <v>10</v>
      </c>
      <c r="E19" s="830"/>
      <c r="F19" s="830"/>
      <c r="G19" s="831">
        <f>E19-F19</f>
        <v>0</v>
      </c>
      <c r="H19" s="863"/>
      <c r="I19" s="664">
        <f>G19-H19</f>
        <v>0</v>
      </c>
    </row>
    <row r="20" spans="1:9" ht="21.75" customHeight="1">
      <c r="A20" s="911" t="s">
        <v>513</v>
      </c>
      <c r="B20" s="1064"/>
      <c r="C20" s="1065"/>
      <c r="D20" s="1055">
        <v>11</v>
      </c>
      <c r="E20" s="1057"/>
      <c r="F20" s="1057"/>
      <c r="G20" s="1072">
        <f>E20-F20</f>
        <v>0</v>
      </c>
      <c r="H20" s="1074"/>
      <c r="I20" s="1059">
        <v>0</v>
      </c>
    </row>
    <row r="21" spans="1:9" ht="21.75" customHeight="1">
      <c r="A21" s="911"/>
      <c r="B21" s="1066"/>
      <c r="C21" s="1067"/>
      <c r="D21" s="1056"/>
      <c r="E21" s="1058"/>
      <c r="F21" s="1058"/>
      <c r="G21" s="1073"/>
      <c r="H21" s="1075"/>
      <c r="I21" s="1060"/>
    </row>
    <row r="22" spans="1:9" ht="21.75" customHeight="1">
      <c r="A22" s="332" t="s">
        <v>514</v>
      </c>
      <c r="B22" s="1068"/>
      <c r="C22" s="1069"/>
      <c r="D22" s="35">
        <v>12</v>
      </c>
      <c r="E22" s="835"/>
      <c r="F22" s="835"/>
      <c r="G22" s="836">
        <f>E22-F22</f>
        <v>0</v>
      </c>
      <c r="H22" s="864"/>
      <c r="I22" s="664">
        <f>G22-H22</f>
        <v>0</v>
      </c>
    </row>
    <row r="23" spans="1:9" ht="15" customHeight="1">
      <c r="A23" s="1061" t="s">
        <v>180</v>
      </c>
      <c r="B23" s="1070" t="s">
        <v>515</v>
      </c>
      <c r="C23" s="285" t="s">
        <v>516</v>
      </c>
      <c r="D23" s="35">
        <v>14</v>
      </c>
      <c r="E23" s="835"/>
      <c r="F23" s="835"/>
      <c r="G23" s="836">
        <f>E23-F23</f>
        <v>0</v>
      </c>
      <c r="H23" s="864"/>
      <c r="I23" s="664">
        <f>G23-H23</f>
        <v>0</v>
      </c>
    </row>
    <row r="24" spans="1:9" ht="15" customHeight="1">
      <c r="A24" s="1062"/>
      <c r="B24" s="1071"/>
      <c r="C24" s="285" t="s">
        <v>517</v>
      </c>
      <c r="D24" s="35">
        <v>15</v>
      </c>
      <c r="E24" s="835"/>
      <c r="F24" s="835"/>
      <c r="G24" s="836">
        <f>E24-F24</f>
        <v>0</v>
      </c>
      <c r="H24" s="864"/>
      <c r="I24" s="664">
        <f>G24-H24</f>
        <v>0</v>
      </c>
    </row>
    <row r="25" spans="1:9" ht="15" customHeight="1">
      <c r="A25" s="1063"/>
      <c r="B25" s="331" t="s">
        <v>18</v>
      </c>
      <c r="C25" s="289"/>
      <c r="D25" s="35">
        <v>16</v>
      </c>
      <c r="E25" s="835"/>
      <c r="F25" s="835"/>
      <c r="G25" s="836">
        <f>E25-F25</f>
        <v>0</v>
      </c>
      <c r="H25" s="864"/>
      <c r="I25" s="664">
        <f>G25-H25</f>
        <v>0</v>
      </c>
    </row>
    <row r="26" spans="1:9" ht="15.75" thickBot="1">
      <c r="A26" s="319" t="s">
        <v>387</v>
      </c>
      <c r="B26" s="320"/>
      <c r="C26" s="107"/>
      <c r="D26" s="262">
        <v>20</v>
      </c>
      <c r="E26" s="838"/>
      <c r="F26" s="838"/>
      <c r="G26" s="839">
        <f>E26-F26</f>
        <v>0</v>
      </c>
      <c r="H26" s="865"/>
      <c r="I26" s="663">
        <f>G26-H26</f>
        <v>0</v>
      </c>
    </row>
    <row r="27" spans="1:9" ht="15">
      <c r="A27" s="278"/>
      <c r="B27" s="37"/>
      <c r="C27" s="37"/>
      <c r="D27" s="218"/>
      <c r="E27" s="218"/>
      <c r="F27" s="218"/>
      <c r="G27" s="335"/>
      <c r="H27" s="508"/>
      <c r="I27" s="167"/>
    </row>
    <row r="28" spans="1:9" ht="15">
      <c r="A28" s="278"/>
      <c r="B28" s="37"/>
      <c r="C28" s="37"/>
      <c r="D28" s="218"/>
      <c r="E28" s="218"/>
      <c r="F28" s="218"/>
      <c r="G28" s="335"/>
      <c r="H28" s="508"/>
      <c r="I28" s="167"/>
    </row>
    <row r="29" spans="1:9" ht="15">
      <c r="A29" s="278"/>
      <c r="B29" s="37"/>
      <c r="C29" s="37"/>
      <c r="D29" s="218"/>
      <c r="E29" s="218"/>
      <c r="F29" s="218"/>
      <c r="G29" s="335"/>
      <c r="H29" s="508"/>
      <c r="I29" s="167"/>
    </row>
    <row r="30" spans="1:9" ht="15">
      <c r="A30" s="278"/>
      <c r="B30" s="37"/>
      <c r="C30" s="37"/>
      <c r="D30" s="218"/>
      <c r="E30" s="218"/>
      <c r="F30" s="218"/>
      <c r="G30" s="335"/>
      <c r="H30" s="508"/>
      <c r="I30" s="167"/>
    </row>
    <row r="31" spans="1:9" ht="15">
      <c r="A31" s="278"/>
      <c r="B31" s="37"/>
      <c r="C31" s="37"/>
      <c r="D31" s="218"/>
      <c r="E31" s="218"/>
      <c r="F31" s="218"/>
      <c r="G31" s="335"/>
      <c r="H31" s="508"/>
      <c r="I31" s="167"/>
    </row>
    <row r="32" spans="1:9" ht="15">
      <c r="A32" s="278"/>
      <c r="B32" s="37"/>
      <c r="C32" s="37"/>
      <c r="D32" s="218"/>
      <c r="E32" s="218"/>
      <c r="F32" s="218"/>
      <c r="G32" s="218"/>
      <c r="H32" s="218"/>
      <c r="I32" s="167"/>
    </row>
    <row r="33" spans="1:9" ht="12.75">
      <c r="A33" s="160" t="s">
        <v>248</v>
      </c>
      <c r="B33" s="46"/>
      <c r="C33" s="902" t="s">
        <v>559</v>
      </c>
      <c r="D33" s="902"/>
      <c r="E33" s="902"/>
      <c r="F33" s="902"/>
      <c r="G33" s="902"/>
      <c r="H33" s="902"/>
      <c r="I33" s="902"/>
    </row>
    <row r="34" spans="1:9" ht="12.75">
      <c r="A34" s="166" t="s">
        <v>386</v>
      </c>
      <c r="B34" s="45"/>
      <c r="C34" s="910" t="s">
        <v>388</v>
      </c>
      <c r="D34" s="910"/>
      <c r="E34" s="910"/>
      <c r="F34" s="910"/>
      <c r="G34" s="910"/>
      <c r="H34" s="910"/>
      <c r="I34" s="910"/>
    </row>
    <row r="35" spans="1:9" ht="15">
      <c r="A35" s="278"/>
      <c r="B35" s="37"/>
      <c r="C35" s="37"/>
      <c r="D35" s="218"/>
      <c r="E35" s="218"/>
      <c r="F35" s="218"/>
      <c r="G35" s="218"/>
      <c r="H35" s="218"/>
      <c r="I35" s="167"/>
    </row>
    <row r="36" spans="1:9" ht="15">
      <c r="A36" s="278"/>
      <c r="B36" s="37"/>
      <c r="C36" s="37"/>
      <c r="D36" s="218"/>
      <c r="E36" s="218"/>
      <c r="F36" s="218"/>
      <c r="G36" s="218"/>
      <c r="H36" s="218"/>
      <c r="I36" s="167"/>
    </row>
  </sheetData>
  <mergeCells count="19">
    <mergeCell ref="E8:I8"/>
    <mergeCell ref="E10:I10"/>
    <mergeCell ref="E12:I12"/>
    <mergeCell ref="G20:G21"/>
    <mergeCell ref="E20:E21"/>
    <mergeCell ref="H20:H21"/>
    <mergeCell ref="A23:A25"/>
    <mergeCell ref="B20:C21"/>
    <mergeCell ref="B22:C22"/>
    <mergeCell ref="B23:B24"/>
    <mergeCell ref="A20:A21"/>
    <mergeCell ref="D20:D21"/>
    <mergeCell ref="C34:I34"/>
    <mergeCell ref="E16:E17"/>
    <mergeCell ref="F16:F17"/>
    <mergeCell ref="C33:I33"/>
    <mergeCell ref="F20:F21"/>
    <mergeCell ref="G16:G17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83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5">
      <selection activeCell="H36" sqref="H36"/>
    </sheetView>
  </sheetViews>
  <sheetFormatPr defaultColWidth="9.140625" defaultRowHeight="12.75"/>
  <cols>
    <col min="1" max="1" width="1.1484375" style="1" customWidth="1"/>
    <col min="2" max="2" width="4.7109375" style="1" customWidth="1"/>
    <col min="3" max="5" width="12.7109375" style="1" customWidth="1"/>
    <col min="6" max="6" width="18.7109375" style="1" customWidth="1"/>
    <col min="7" max="8" width="11.7109375" style="1" customWidth="1"/>
    <col min="9" max="16384" width="9.140625" style="1" customWidth="1"/>
  </cols>
  <sheetData>
    <row r="1" ht="12.75">
      <c r="A1" s="1" t="s">
        <v>140</v>
      </c>
    </row>
    <row r="2" ht="12.75"/>
    <row r="3" ht="12.75"/>
    <row r="4" ht="12.75"/>
    <row r="5" spans="1:8" ht="22.5" customHeight="1">
      <c r="A5" s="946" t="s">
        <v>51</v>
      </c>
      <c r="B5" s="947"/>
      <c r="C5" s="947"/>
      <c r="D5" s="947"/>
      <c r="E5" s="947"/>
      <c r="F5" s="947"/>
      <c r="G5" s="947"/>
      <c r="H5" s="948"/>
    </row>
    <row r="6" spans="1:8" ht="22.5" customHeight="1">
      <c r="A6" s="946" t="s">
        <v>141</v>
      </c>
      <c r="B6" s="947"/>
      <c r="C6" s="947"/>
      <c r="D6" s="947"/>
      <c r="E6" s="947"/>
      <c r="F6" s="947"/>
      <c r="G6" s="947"/>
      <c r="H6" s="948"/>
    </row>
    <row r="8" spans="1:8" ht="31.5">
      <c r="A8" s="949"/>
      <c r="B8" s="949"/>
      <c r="C8" s="949"/>
      <c r="E8" s="154"/>
      <c r="F8" s="154"/>
      <c r="G8" s="148" t="s">
        <v>297</v>
      </c>
      <c r="H8" s="575" t="s">
        <v>553</v>
      </c>
    </row>
    <row r="9" spans="1:8" ht="15.75">
      <c r="A9" s="368"/>
      <c r="B9" s="945" t="s">
        <v>292</v>
      </c>
      <c r="C9" s="945"/>
      <c r="D9" s="945"/>
      <c r="E9" s="945"/>
      <c r="F9" s="945"/>
      <c r="G9" s="370">
        <v>1</v>
      </c>
      <c r="H9" s="901" t="s">
        <v>567</v>
      </c>
    </row>
    <row r="10" spans="1:8" ht="15.75">
      <c r="A10" s="368"/>
      <c r="B10" s="945" t="s">
        <v>142</v>
      </c>
      <c r="C10" s="945"/>
      <c r="D10" s="945"/>
      <c r="E10" s="945"/>
      <c r="F10" s="945"/>
      <c r="G10" s="370">
        <v>1</v>
      </c>
      <c r="H10" s="563" t="s">
        <v>431</v>
      </c>
    </row>
    <row r="11" spans="1:8" ht="15.75" customHeight="1">
      <c r="A11" s="368"/>
      <c r="B11" s="945" t="s">
        <v>293</v>
      </c>
      <c r="C11" s="945"/>
      <c r="D11" s="945"/>
      <c r="E11" s="945"/>
      <c r="F11" s="945"/>
      <c r="G11" s="370"/>
      <c r="H11" s="563"/>
    </row>
    <row r="12" spans="1:8" ht="15.75" customHeight="1">
      <c r="A12" s="368"/>
      <c r="B12" s="369"/>
      <c r="C12" s="165" t="s">
        <v>520</v>
      </c>
      <c r="D12" s="369"/>
      <c r="E12" s="369"/>
      <c r="F12" s="369"/>
      <c r="G12" s="564" t="s">
        <v>294</v>
      </c>
      <c r="H12" s="563" t="s">
        <v>431</v>
      </c>
    </row>
    <row r="13" spans="1:8" ht="15.75" customHeight="1">
      <c r="A13" s="368"/>
      <c r="B13" s="567" t="s">
        <v>368</v>
      </c>
      <c r="C13" s="566"/>
      <c r="D13" s="369"/>
      <c r="E13" s="369"/>
      <c r="F13" s="369"/>
      <c r="G13" s="370"/>
      <c r="H13" s="563"/>
    </row>
    <row r="14" spans="1:8" ht="15.75" customHeight="1">
      <c r="A14" s="368"/>
      <c r="B14" s="567"/>
      <c r="C14" s="566" t="s">
        <v>79</v>
      </c>
      <c r="D14" s="369"/>
      <c r="E14" s="369"/>
      <c r="F14" s="369"/>
      <c r="G14" s="564" t="s">
        <v>80</v>
      </c>
      <c r="H14" s="563" t="s">
        <v>431</v>
      </c>
    </row>
    <row r="15" spans="1:8" ht="15.75" customHeight="1">
      <c r="A15" s="368"/>
      <c r="B15" s="567"/>
      <c r="C15" s="566" t="s">
        <v>324</v>
      </c>
      <c r="D15" s="369"/>
      <c r="E15" s="369"/>
      <c r="F15" s="369"/>
      <c r="G15" s="564" t="s">
        <v>81</v>
      </c>
      <c r="H15" s="941" t="s">
        <v>567</v>
      </c>
    </row>
    <row r="16" spans="1:6" ht="15.75" customHeight="1">
      <c r="A16" s="368"/>
      <c r="B16" s="567" t="s">
        <v>369</v>
      </c>
      <c r="C16" s="566"/>
      <c r="D16" s="369"/>
      <c r="E16" s="369"/>
      <c r="F16" s="369"/>
    </row>
    <row r="17" spans="1:8" ht="15.75" customHeight="1">
      <c r="A17" s="368"/>
      <c r="B17" s="567"/>
      <c r="C17" s="566" t="s">
        <v>143</v>
      </c>
      <c r="D17" s="369"/>
      <c r="E17" s="369"/>
      <c r="F17" s="369"/>
      <c r="G17" s="564" t="s">
        <v>82</v>
      </c>
      <c r="H17" s="563" t="s">
        <v>431</v>
      </c>
    </row>
    <row r="18" spans="1:8" ht="15.75" customHeight="1">
      <c r="A18" s="368"/>
      <c r="B18" s="567"/>
      <c r="C18" s="566" t="s">
        <v>164</v>
      </c>
      <c r="D18" s="369"/>
      <c r="E18" s="369"/>
      <c r="F18" s="369"/>
      <c r="G18" s="564" t="s">
        <v>84</v>
      </c>
      <c r="H18" s="563" t="s">
        <v>431</v>
      </c>
    </row>
    <row r="19" spans="1:8" ht="15.75" customHeight="1">
      <c r="A19" s="368"/>
      <c r="B19" s="567"/>
      <c r="C19" s="566" t="s">
        <v>50</v>
      </c>
      <c r="D19" s="369"/>
      <c r="E19" s="369"/>
      <c r="F19" s="369"/>
      <c r="G19" s="564" t="s">
        <v>85</v>
      </c>
      <c r="H19" s="563" t="s">
        <v>431</v>
      </c>
    </row>
    <row r="20" spans="1:8" ht="15.75" customHeight="1">
      <c r="A20" s="368"/>
      <c r="B20" s="567"/>
      <c r="C20" s="566" t="s">
        <v>83</v>
      </c>
      <c r="D20" s="369"/>
      <c r="E20" s="369"/>
      <c r="F20" s="369"/>
      <c r="G20" s="564" t="s">
        <v>86</v>
      </c>
      <c r="H20" s="563" t="s">
        <v>431</v>
      </c>
    </row>
    <row r="21" spans="1:8" ht="31.5" customHeight="1">
      <c r="A21" s="368"/>
      <c r="B21" s="567"/>
      <c r="C21" s="950" t="s">
        <v>89</v>
      </c>
      <c r="D21" s="951"/>
      <c r="E21" s="951"/>
      <c r="F21" s="951"/>
      <c r="G21" s="564" t="s">
        <v>87</v>
      </c>
      <c r="H21" s="563" t="s">
        <v>431</v>
      </c>
    </row>
    <row r="22" spans="1:8" ht="15.75" customHeight="1">
      <c r="A22" s="368"/>
      <c r="B22" s="567"/>
      <c r="C22" s="566" t="s">
        <v>522</v>
      </c>
      <c r="D22" s="644"/>
      <c r="E22" s="644"/>
      <c r="F22" s="644"/>
      <c r="G22" s="564" t="s">
        <v>88</v>
      </c>
      <c r="H22" s="563" t="s">
        <v>431</v>
      </c>
    </row>
    <row r="23" spans="1:6" ht="31.5" customHeight="1">
      <c r="A23" s="368"/>
      <c r="B23" s="945" t="s">
        <v>523</v>
      </c>
      <c r="C23" s="951"/>
      <c r="D23" s="951"/>
      <c r="E23" s="951"/>
      <c r="F23" s="951"/>
    </row>
    <row r="24" spans="1:8" ht="15.75" customHeight="1">
      <c r="A24" s="368"/>
      <c r="B24" s="567"/>
      <c r="C24" s="566" t="s">
        <v>370</v>
      </c>
      <c r="D24" s="644"/>
      <c r="E24" s="644"/>
      <c r="F24" s="644"/>
      <c r="G24" s="564" t="s">
        <v>90</v>
      </c>
      <c r="H24" s="563" t="s">
        <v>431</v>
      </c>
    </row>
    <row r="25" spans="1:8" ht="15.75" customHeight="1">
      <c r="A25" s="368"/>
      <c r="B25" s="567"/>
      <c r="C25" s="566" t="s">
        <v>96</v>
      </c>
      <c r="D25" s="644"/>
      <c r="E25" s="644"/>
      <c r="F25" s="644"/>
      <c r="G25" s="564" t="s">
        <v>91</v>
      </c>
      <c r="H25" s="563" t="s">
        <v>431</v>
      </c>
    </row>
    <row r="26" spans="1:8" ht="15.75" customHeight="1">
      <c r="A26" s="368"/>
      <c r="B26" s="567"/>
      <c r="C26" s="566" t="s">
        <v>456</v>
      </c>
      <c r="D26" s="644"/>
      <c r="E26" s="644"/>
      <c r="F26" s="644"/>
      <c r="G26" s="564" t="s">
        <v>92</v>
      </c>
      <c r="H26" s="563" t="s">
        <v>431</v>
      </c>
    </row>
    <row r="27" spans="1:8" ht="15.75" customHeight="1">
      <c r="A27" s="368"/>
      <c r="B27" s="567"/>
      <c r="C27" s="566" t="s">
        <v>97</v>
      </c>
      <c r="D27" s="644"/>
      <c r="E27" s="644"/>
      <c r="F27" s="644"/>
      <c r="G27" s="564" t="s">
        <v>93</v>
      </c>
      <c r="H27" s="563" t="s">
        <v>431</v>
      </c>
    </row>
    <row r="28" spans="1:8" ht="15.75" customHeight="1">
      <c r="A28" s="368"/>
      <c r="B28" s="369"/>
      <c r="C28" s="566" t="s">
        <v>371</v>
      </c>
      <c r="D28" s="369"/>
      <c r="E28" s="369"/>
      <c r="F28" s="369"/>
      <c r="G28" s="564" t="s">
        <v>94</v>
      </c>
      <c r="H28" s="563" t="s">
        <v>431</v>
      </c>
    </row>
    <row r="29" spans="1:8" ht="15.75" customHeight="1">
      <c r="A29" s="368"/>
      <c r="B29" s="369"/>
      <c r="C29" s="566" t="s">
        <v>98</v>
      </c>
      <c r="D29" s="369"/>
      <c r="E29" s="369"/>
      <c r="F29" s="369"/>
      <c r="G29" s="564" t="s">
        <v>95</v>
      </c>
      <c r="H29" s="563" t="s">
        <v>431</v>
      </c>
    </row>
    <row r="30" spans="1:8" ht="15.75" customHeight="1">
      <c r="A30" s="368"/>
      <c r="B30" s="369"/>
      <c r="C30" s="566"/>
      <c r="D30" s="369"/>
      <c r="E30" s="369"/>
      <c r="F30" s="369"/>
      <c r="G30" s="564"/>
      <c r="H30" s="563"/>
    </row>
    <row r="31" spans="1:8" ht="15.75" customHeight="1">
      <c r="A31" s="368"/>
      <c r="B31" s="875"/>
      <c r="C31" s="874"/>
      <c r="D31" s="875"/>
      <c r="E31" s="875"/>
      <c r="F31" s="875"/>
      <c r="G31" s="153"/>
      <c r="H31" s="876"/>
    </row>
    <row r="32" spans="1:8" ht="15.75" customHeight="1">
      <c r="A32" s="368"/>
      <c r="B32" s="880"/>
      <c r="C32" s="881"/>
      <c r="D32" s="370"/>
      <c r="E32" s="875"/>
      <c r="F32" s="875"/>
      <c r="G32" s="882"/>
      <c r="H32" s="883"/>
    </row>
    <row r="33" spans="1:8" ht="15.75" customHeight="1">
      <c r="A33" s="368"/>
      <c r="B33" s="567" t="s">
        <v>362</v>
      </c>
      <c r="C33" s="408"/>
      <c r="D33" s="370"/>
      <c r="E33" s="370"/>
      <c r="F33" s="370"/>
      <c r="G33" s="564"/>
      <c r="H33" s="563"/>
    </row>
    <row r="34" spans="1:8" ht="15.75" customHeight="1">
      <c r="A34" s="368"/>
      <c r="B34" s="370"/>
      <c r="C34" s="566" t="s">
        <v>363</v>
      </c>
      <c r="D34" s="370"/>
      <c r="E34" s="370"/>
      <c r="F34" s="370"/>
      <c r="G34" s="564" t="s">
        <v>365</v>
      </c>
      <c r="H34" s="563" t="s">
        <v>431</v>
      </c>
    </row>
    <row r="35" spans="1:8" ht="15.75" customHeight="1">
      <c r="A35" s="368"/>
      <c r="B35" s="370"/>
      <c r="C35" s="566" t="s">
        <v>364</v>
      </c>
      <c r="D35" s="370"/>
      <c r="E35" s="370"/>
      <c r="F35" s="370"/>
      <c r="G35" s="564" t="s">
        <v>366</v>
      </c>
      <c r="H35" s="563" t="s">
        <v>431</v>
      </c>
    </row>
    <row r="36" spans="1:8" ht="15.75" customHeight="1">
      <c r="A36" s="368"/>
      <c r="B36" s="370"/>
      <c r="C36" s="566" t="s">
        <v>358</v>
      </c>
      <c r="D36" s="370"/>
      <c r="E36" s="370"/>
      <c r="F36" s="370"/>
      <c r="G36" s="564" t="s">
        <v>367</v>
      </c>
      <c r="H36" s="901" t="s">
        <v>567</v>
      </c>
    </row>
    <row r="37" spans="1:8" ht="15.75" customHeight="1">
      <c r="A37" s="368"/>
      <c r="B37" s="370"/>
      <c r="C37" s="408"/>
      <c r="D37" s="369"/>
      <c r="E37" s="370"/>
      <c r="F37" s="370"/>
      <c r="G37" s="564"/>
      <c r="H37" s="563"/>
    </row>
    <row r="38" spans="1:8" ht="15.75" customHeight="1">
      <c r="A38" s="368"/>
      <c r="B38" s="369"/>
      <c r="C38" s="565"/>
      <c r="D38" s="884"/>
      <c r="E38" s="369"/>
      <c r="F38" s="369"/>
      <c r="G38" s="370"/>
      <c r="H38" s="371"/>
    </row>
    <row r="39" spans="1:8" ht="12.75">
      <c r="A39" s="952" t="s">
        <v>247</v>
      </c>
      <c r="B39" s="952"/>
      <c r="C39" s="953"/>
      <c r="D39" s="879"/>
      <c r="E39" s="955" t="s">
        <v>560</v>
      </c>
      <c r="F39" s="955"/>
      <c r="G39" s="955"/>
      <c r="H39" s="955"/>
    </row>
    <row r="40" spans="1:8" ht="16.5" customHeight="1">
      <c r="A40" s="70" t="s">
        <v>246</v>
      </c>
      <c r="B40" s="70"/>
      <c r="C40" s="70"/>
      <c r="E40" s="954" t="s">
        <v>289</v>
      </c>
      <c r="F40" s="954"/>
      <c r="G40" s="954"/>
      <c r="H40" s="954"/>
    </row>
    <row r="44" ht="15.75" customHeight="1"/>
    <row r="45" ht="15" customHeight="1"/>
  </sheetData>
  <mergeCells count="11">
    <mergeCell ref="C21:F21"/>
    <mergeCell ref="B23:F23"/>
    <mergeCell ref="A39:C39"/>
    <mergeCell ref="E40:H40"/>
    <mergeCell ref="E39:H39"/>
    <mergeCell ref="B9:F9"/>
    <mergeCell ref="B10:F10"/>
    <mergeCell ref="B11:F11"/>
    <mergeCell ref="A5:H5"/>
    <mergeCell ref="A6:H6"/>
    <mergeCell ref="A8:C8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5"/>
  <sheetViews>
    <sheetView workbookViewId="0" topLeftCell="A7">
      <selection activeCell="A1" sqref="A1"/>
    </sheetView>
  </sheetViews>
  <sheetFormatPr defaultColWidth="9.140625" defaultRowHeight="12.75"/>
  <cols>
    <col min="1" max="1" width="40.00390625" style="1" customWidth="1"/>
    <col min="2" max="2" width="35.7109375" style="1" customWidth="1"/>
    <col min="3" max="3" width="4.7109375" style="151" customWidth="1"/>
    <col min="4" max="4" width="10.7109375" style="1" customWidth="1"/>
    <col min="5" max="5" width="8.140625" style="1" customWidth="1"/>
    <col min="6" max="7" width="4.7109375" style="1" customWidth="1"/>
    <col min="8" max="16384" width="9.140625" style="1" customWidth="1"/>
  </cols>
  <sheetData>
    <row r="4" ht="12.75">
      <c r="A4" s="43"/>
    </row>
    <row r="5" ht="12.75">
      <c r="A5" s="43"/>
    </row>
    <row r="6" spans="1:4" ht="15">
      <c r="A6" s="165" t="s">
        <v>51</v>
      </c>
      <c r="B6" s="408"/>
      <c r="D6" s="151"/>
    </row>
    <row r="7" spans="1:4" ht="15.75">
      <c r="A7" s="351" t="s">
        <v>168</v>
      </c>
      <c r="B7" s="386"/>
      <c r="C7" s="148"/>
      <c r="D7" s="151"/>
    </row>
    <row r="8" spans="1:4" ht="15.75" thickBot="1">
      <c r="A8" s="165"/>
      <c r="B8" s="409"/>
      <c r="D8" s="151"/>
    </row>
    <row r="9" spans="1:7" ht="13.5" thickTop="1">
      <c r="A9" s="356"/>
      <c r="B9" s="357"/>
      <c r="C9" s="357"/>
      <c r="D9" s="357"/>
      <c r="E9" s="352"/>
      <c r="F9" s="352"/>
      <c r="G9" s="353"/>
    </row>
    <row r="10" spans="1:7" ht="15.75" thickBot="1">
      <c r="A10" s="162" t="s">
        <v>509</v>
      </c>
      <c r="B10" s="167"/>
      <c r="C10" s="167"/>
      <c r="D10" s="906" t="str">
        <f>'Cover '!G5</f>
        <v>(enter name)</v>
      </c>
      <c r="E10" s="906"/>
      <c r="F10" s="906"/>
      <c r="G10" s="907"/>
    </row>
    <row r="11" spans="1:7" ht="12.75">
      <c r="A11" s="156"/>
      <c r="B11" s="167"/>
      <c r="C11" s="167"/>
      <c r="D11" s="382"/>
      <c r="E11" s="382"/>
      <c r="F11" s="382"/>
      <c r="G11" s="383"/>
    </row>
    <row r="12" spans="1:7" ht="15.75" thickBot="1">
      <c r="A12" s="162" t="s">
        <v>257</v>
      </c>
      <c r="B12" s="167"/>
      <c r="C12" s="167"/>
      <c r="D12" s="906" t="str">
        <f>'Cover '!G7</f>
        <v>(enter period)</v>
      </c>
      <c r="E12" s="906"/>
      <c r="F12" s="906"/>
      <c r="G12" s="907"/>
    </row>
    <row r="13" spans="1:7" ht="13.5" thickBot="1">
      <c r="A13" s="169"/>
      <c r="B13" s="340"/>
      <c r="C13" s="340"/>
      <c r="D13" s="411"/>
      <c r="E13" s="411"/>
      <c r="F13" s="411"/>
      <c r="G13" s="412"/>
    </row>
    <row r="14" spans="1:7" ht="13.5" thickTop="1">
      <c r="A14" s="17"/>
      <c r="B14" s="167"/>
      <c r="C14" s="167"/>
      <c r="D14" s="354"/>
      <c r="E14" s="354"/>
      <c r="F14" s="354"/>
      <c r="G14" s="354"/>
    </row>
    <row r="15" spans="6:7" ht="13.5" thickBot="1">
      <c r="F15" s="17"/>
      <c r="G15" s="390" t="s">
        <v>264</v>
      </c>
    </row>
    <row r="16" spans="1:7" ht="56.25" customHeight="1">
      <c r="A16" s="130" t="s">
        <v>168</v>
      </c>
      <c r="B16" s="108"/>
      <c r="C16" s="379"/>
      <c r="D16" s="47" t="s">
        <v>534</v>
      </c>
      <c r="E16" s="203" t="s">
        <v>0</v>
      </c>
      <c r="F16" s="204"/>
      <c r="G16" s="205"/>
    </row>
    <row r="17" spans="1:7" ht="32.25" thickBot="1">
      <c r="A17" s="89"/>
      <c r="B17" s="17"/>
      <c r="C17" s="167"/>
      <c r="D17" s="131">
        <v>1</v>
      </c>
      <c r="E17" s="181" t="s">
        <v>1</v>
      </c>
      <c r="F17" s="181" t="s">
        <v>2</v>
      </c>
      <c r="G17" s="509" t="s">
        <v>3</v>
      </c>
    </row>
    <row r="18" spans="1:7" ht="12.75">
      <c r="A18" s="130" t="s">
        <v>169</v>
      </c>
      <c r="B18" s="108"/>
      <c r="C18" s="338"/>
      <c r="D18" s="510"/>
      <c r="E18" s="223"/>
      <c r="F18" s="223"/>
      <c r="G18" s="511"/>
    </row>
    <row r="19" spans="1:7" ht="12.75">
      <c r="A19" s="89"/>
      <c r="B19" s="17"/>
      <c r="C19" s="339"/>
      <c r="D19" s="512"/>
      <c r="E19" s="270"/>
      <c r="F19" s="270"/>
      <c r="G19" s="221"/>
    </row>
    <row r="20" spans="1:7" ht="24.75" customHeight="1">
      <c r="A20" s="1077" t="s">
        <v>444</v>
      </c>
      <c r="B20" s="1078"/>
      <c r="C20" s="347">
        <v>11</v>
      </c>
      <c r="D20" s="866"/>
      <c r="E20" s="196" t="s">
        <v>309</v>
      </c>
      <c r="F20" s="199">
        <v>94</v>
      </c>
      <c r="G20" s="513" t="s">
        <v>507</v>
      </c>
    </row>
    <row r="21" spans="1:7" ht="12.75">
      <c r="A21" s="929" t="s">
        <v>230</v>
      </c>
      <c r="B21" s="1076"/>
      <c r="C21" s="395">
        <v>14</v>
      </c>
      <c r="D21" s="648"/>
      <c r="E21" s="146" t="s">
        <v>308</v>
      </c>
      <c r="F21" s="407" t="s">
        <v>323</v>
      </c>
      <c r="G21" s="396">
        <v>1</v>
      </c>
    </row>
    <row r="22" spans="1:7" ht="13.5" thickBot="1">
      <c r="A22" s="121" t="s">
        <v>506</v>
      </c>
      <c r="B22" s="56"/>
      <c r="C22" s="337">
        <v>20</v>
      </c>
      <c r="D22" s="669">
        <f>D20-D21</f>
        <v>0</v>
      </c>
      <c r="E22" s="480"/>
      <c r="F22" s="12"/>
      <c r="G22" s="13"/>
    </row>
    <row r="23" spans="1:7" ht="13.5" thickBot="1">
      <c r="A23" s="89"/>
      <c r="B23" s="17"/>
      <c r="C23" s="167"/>
      <c r="D23" s="661"/>
      <c r="E23" s="17"/>
      <c r="F23" s="17"/>
      <c r="G23" s="77"/>
    </row>
    <row r="24" spans="1:7" ht="12.75">
      <c r="A24" s="52" t="s">
        <v>170</v>
      </c>
      <c r="B24" s="514"/>
      <c r="C24" s="481"/>
      <c r="D24" s="829"/>
      <c r="E24" s="482"/>
      <c r="F24" s="4"/>
      <c r="G24" s="5"/>
    </row>
    <row r="25" spans="1:7" ht="24.75" customHeight="1">
      <c r="A25" s="1077" t="s">
        <v>545</v>
      </c>
      <c r="B25" s="1078"/>
      <c r="C25" s="395">
        <v>21</v>
      </c>
      <c r="D25" s="760"/>
      <c r="E25" s="196" t="s">
        <v>309</v>
      </c>
      <c r="F25" s="8">
        <v>94</v>
      </c>
      <c r="G25" s="341" t="s">
        <v>507</v>
      </c>
    </row>
    <row r="26" spans="1:7" ht="12.75">
      <c r="A26" s="929" t="s">
        <v>445</v>
      </c>
      <c r="B26" s="1076"/>
      <c r="C26" s="395">
        <v>24</v>
      </c>
      <c r="D26" s="760"/>
      <c r="E26" s="146" t="s">
        <v>308</v>
      </c>
      <c r="F26" s="407">
        <v>62</v>
      </c>
      <c r="G26" s="396">
        <v>1</v>
      </c>
    </row>
    <row r="27" spans="1:7" ht="13.5" thickBot="1">
      <c r="A27" s="269" t="s">
        <v>438</v>
      </c>
      <c r="B27" s="483"/>
      <c r="C27" s="404">
        <v>30</v>
      </c>
      <c r="D27" s="828">
        <f>D25-D26</f>
        <v>0</v>
      </c>
      <c r="E27" s="480"/>
      <c r="F27" s="12"/>
      <c r="G27" s="13"/>
    </row>
    <row r="28" spans="1:7" ht="12.75">
      <c r="A28" s="108"/>
      <c r="B28" s="17"/>
      <c r="C28" s="167"/>
      <c r="D28" s="17"/>
      <c r="E28" s="17"/>
      <c r="F28" s="17"/>
      <c r="G28" s="108"/>
    </row>
    <row r="29" spans="1:7" ht="12.75">
      <c r="A29" s="17"/>
      <c r="B29" s="17"/>
      <c r="C29" s="167"/>
      <c r="D29" s="17"/>
      <c r="E29" s="17"/>
      <c r="F29" s="17"/>
      <c r="G29" s="17"/>
    </row>
    <row r="30" spans="1:7" ht="12.75">
      <c r="A30" s="17"/>
      <c r="B30" s="17"/>
      <c r="C30" s="167"/>
      <c r="D30" s="17"/>
      <c r="E30" s="17"/>
      <c r="F30" s="17"/>
      <c r="G30" s="17"/>
    </row>
    <row r="31" spans="1:7" ht="12.75">
      <c r="A31" s="17"/>
      <c r="B31" s="17"/>
      <c r="C31" s="167"/>
      <c r="D31" s="17"/>
      <c r="E31" s="17"/>
      <c r="F31" s="17"/>
      <c r="G31" s="17"/>
    </row>
    <row r="32" spans="1:7" ht="12.75">
      <c r="A32" s="17"/>
      <c r="B32" s="17"/>
      <c r="C32" s="167"/>
      <c r="D32" s="17"/>
      <c r="E32" s="17"/>
      <c r="F32" s="17"/>
      <c r="G32" s="17"/>
    </row>
    <row r="33" spans="3:7" ht="12.75">
      <c r="C33" s="406"/>
      <c r="D33" s="9"/>
      <c r="E33" s="9"/>
      <c r="F33" s="9"/>
      <c r="G33" s="9"/>
    </row>
    <row r="34" spans="1:7" ht="12.75">
      <c r="A34" s="160" t="s">
        <v>247</v>
      </c>
      <c r="B34" s="160"/>
      <c r="G34" s="157" t="s">
        <v>562</v>
      </c>
    </row>
    <row r="35" spans="1:7" ht="12.75">
      <c r="A35" s="166" t="s">
        <v>389</v>
      </c>
      <c r="F35" s="148"/>
      <c r="G35" s="284" t="s">
        <v>549</v>
      </c>
    </row>
  </sheetData>
  <mergeCells count="6">
    <mergeCell ref="A26:B26"/>
    <mergeCell ref="A21:B21"/>
    <mergeCell ref="D10:G10"/>
    <mergeCell ref="D12:G12"/>
    <mergeCell ref="A20:B20"/>
    <mergeCell ref="A25:B25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136"/>
  <sheetViews>
    <sheetView zoomScale="75" zoomScaleNormal="75" workbookViewId="0" topLeftCell="A10">
      <selection activeCell="A1" sqref="A1"/>
    </sheetView>
  </sheetViews>
  <sheetFormatPr defaultColWidth="9.140625" defaultRowHeight="12.75"/>
  <cols>
    <col min="1" max="1" width="4.57421875" style="517" customWidth="1"/>
    <col min="2" max="2" width="59.8515625" style="517" customWidth="1"/>
    <col min="3" max="7" width="10.7109375" style="517" customWidth="1"/>
    <col min="8" max="16384" width="9.140625" style="517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5">
      <c r="A5" s="165" t="s">
        <v>51</v>
      </c>
      <c r="B5" s="408"/>
      <c r="C5" s="1"/>
      <c r="D5" s="151"/>
      <c r="E5" s="1"/>
      <c r="F5" s="1"/>
      <c r="G5" s="1"/>
      <c r="H5" s="1"/>
    </row>
    <row r="6" spans="1:8" ht="15.75">
      <c r="A6" s="351" t="s">
        <v>372</v>
      </c>
      <c r="B6" s="386"/>
      <c r="C6" s="14"/>
      <c r="D6" s="151"/>
      <c r="E6" s="1"/>
      <c r="F6" s="1"/>
      <c r="G6" s="1"/>
      <c r="H6" s="1"/>
    </row>
    <row r="7" spans="1:8" ht="15.75" thickBot="1">
      <c r="A7" s="165"/>
      <c r="B7" s="409"/>
      <c r="C7" s="1"/>
      <c r="D7" s="151"/>
      <c r="E7" s="1"/>
      <c r="F7" s="1"/>
      <c r="G7" s="1"/>
      <c r="H7" s="1"/>
    </row>
    <row r="8" spans="1:8" ht="13.5" thickTop="1">
      <c r="A8" s="356"/>
      <c r="B8" s="451"/>
      <c r="C8" s="451"/>
      <c r="D8" s="451"/>
      <c r="E8" s="451"/>
      <c r="F8" s="451"/>
      <c r="G8" s="451"/>
      <c r="H8" s="353"/>
    </row>
    <row r="9" spans="1:11" ht="15.75" thickBot="1">
      <c r="A9" s="162" t="s">
        <v>509</v>
      </c>
      <c r="B9" s="171"/>
      <c r="C9" s="995" t="str">
        <f>'Cover '!G5</f>
        <v>(enter name)</v>
      </c>
      <c r="D9" s="995"/>
      <c r="E9" s="995"/>
      <c r="F9" s="995"/>
      <c r="G9" s="995"/>
      <c r="H9" s="995"/>
      <c r="I9" s="995"/>
      <c r="J9" s="995"/>
      <c r="K9" s="996"/>
    </row>
    <row r="10" spans="1:8" ht="12.75">
      <c r="A10" s="156"/>
      <c r="B10" s="17"/>
      <c r="C10" s="171"/>
      <c r="D10" s="17"/>
      <c r="E10" s="1"/>
      <c r="F10" s="1"/>
      <c r="G10" s="1"/>
      <c r="H10" s="355"/>
    </row>
    <row r="11" spans="1:11" ht="15.75" thickBot="1">
      <c r="A11" s="162" t="s">
        <v>543</v>
      </c>
      <c r="B11" s="171"/>
      <c r="C11" s="995" t="str">
        <f>'Cover '!G7</f>
        <v>(enter period)</v>
      </c>
      <c r="D11" s="995"/>
      <c r="E11" s="995"/>
      <c r="F11" s="995"/>
      <c r="G11" s="995"/>
      <c r="H11" s="995"/>
      <c r="I11" s="995"/>
      <c r="J11" s="995"/>
      <c r="K11" s="996"/>
    </row>
    <row r="12" spans="1:8" ht="13.5" thickBot="1">
      <c r="A12" s="169"/>
      <c r="B12" s="384"/>
      <c r="C12" s="452"/>
      <c r="D12" s="452"/>
      <c r="E12" s="452"/>
      <c r="F12" s="452"/>
      <c r="G12" s="452"/>
      <c r="H12" s="385"/>
    </row>
    <row r="13" spans="1:8" ht="13.5" thickTop="1">
      <c r="A13" s="17"/>
      <c r="B13" s="354"/>
      <c r="C13" s="171"/>
      <c r="D13" s="171"/>
      <c r="E13" s="171"/>
      <c r="F13" s="171"/>
      <c r="G13" s="171"/>
      <c r="H13" s="354"/>
    </row>
    <row r="14" spans="1:8" s="683" customFormat="1" ht="13.5" thickBot="1">
      <c r="A14" s="679"/>
      <c r="B14" s="680"/>
      <c r="C14" s="681"/>
      <c r="D14" s="681"/>
      <c r="E14" s="682"/>
      <c r="F14" s="682"/>
      <c r="G14" s="682"/>
      <c r="H14" s="405" t="s">
        <v>264</v>
      </c>
    </row>
    <row r="15" spans="1:12" ht="16.5" thickTop="1">
      <c r="A15" s="684"/>
      <c r="B15" s="685"/>
      <c r="C15" s="686" t="s">
        <v>392</v>
      </c>
      <c r="D15" s="687"/>
      <c r="E15" s="688" t="s">
        <v>393</v>
      </c>
      <c r="F15" s="689"/>
      <c r="G15" s="690" t="s">
        <v>53</v>
      </c>
      <c r="H15" s="751" t="s">
        <v>54</v>
      </c>
      <c r="L15" s="750"/>
    </row>
    <row r="16" spans="1:8" ht="15.75">
      <c r="A16" s="692" t="s">
        <v>203</v>
      </c>
      <c r="B16" s="693"/>
      <c r="C16" s="694" t="s">
        <v>55</v>
      </c>
      <c r="D16" s="695" t="s">
        <v>56</v>
      </c>
      <c r="E16" s="696" t="s">
        <v>55</v>
      </c>
      <c r="F16" s="697" t="s">
        <v>56</v>
      </c>
      <c r="G16" s="698" t="s">
        <v>139</v>
      </c>
      <c r="H16" s="699" t="s">
        <v>57</v>
      </c>
    </row>
    <row r="17" spans="1:8" s="516" customFormat="1" ht="24" customHeight="1">
      <c r="A17" s="885">
        <v>1</v>
      </c>
      <c r="B17" s="700" t="s">
        <v>105</v>
      </c>
      <c r="C17" s="701"/>
      <c r="D17" s="702"/>
      <c r="E17" s="703"/>
      <c r="F17" s="704"/>
      <c r="G17" s="701"/>
      <c r="H17" s="705">
        <f>G17:G41-C17:C41-D17:D41-E17:E41-F17:F41</f>
        <v>0</v>
      </c>
    </row>
    <row r="18" spans="1:8" s="516" customFormat="1" ht="22.5" customHeight="1">
      <c r="A18" s="886">
        <v>2</v>
      </c>
      <c r="B18" s="707" t="s">
        <v>106</v>
      </c>
      <c r="C18" s="870">
        <f>SUM(C19:C20)</f>
        <v>0</v>
      </c>
      <c r="D18" s="870">
        <f>SUM(D19:D20)</f>
        <v>0</v>
      </c>
      <c r="E18" s="870">
        <f>SUM(E19:E20)</f>
        <v>0</v>
      </c>
      <c r="F18" s="870">
        <f>SUM(F19:F20)</f>
        <v>0</v>
      </c>
      <c r="G18" s="870">
        <f>SUM(G19:G20)</f>
        <v>0</v>
      </c>
      <c r="H18" s="705">
        <f>G18:G41-C18:C41-D18:D41-E18:E41-F18:F41</f>
        <v>0</v>
      </c>
    </row>
    <row r="19" spans="1:8" s="516" customFormat="1" ht="15">
      <c r="A19" s="887"/>
      <c r="B19" s="896" t="s">
        <v>538</v>
      </c>
      <c r="C19" s="870"/>
      <c r="D19" s="870"/>
      <c r="E19" s="870"/>
      <c r="F19" s="870"/>
      <c r="G19" s="870"/>
      <c r="H19" s="705">
        <f>G19:G41-C19:C41-D19:D41-E19:E41-F19:F41</f>
        <v>0</v>
      </c>
    </row>
    <row r="20" spans="1:8" s="516" customFormat="1" ht="15">
      <c r="A20" s="886"/>
      <c r="B20" s="896" t="s">
        <v>539</v>
      </c>
      <c r="C20" s="870"/>
      <c r="D20" s="870"/>
      <c r="E20" s="870"/>
      <c r="F20" s="870"/>
      <c r="G20" s="870"/>
      <c r="H20" s="705">
        <f>G20:G41-C20:C41-D20:D41-E20:E41-F20:F41</f>
        <v>0</v>
      </c>
    </row>
    <row r="21" spans="1:255" s="709" customFormat="1" ht="24" customHeight="1">
      <c r="A21" s="886">
        <v>3</v>
      </c>
      <c r="B21" s="709" t="s">
        <v>152</v>
      </c>
      <c r="C21" s="870">
        <f>SUM(C22:C27)</f>
        <v>0</v>
      </c>
      <c r="D21" s="870">
        <f>SUM(D22:D27)</f>
        <v>0</v>
      </c>
      <c r="E21" s="870">
        <f>SUM(E22:E27)</f>
        <v>0</v>
      </c>
      <c r="F21" s="870">
        <f>SUM(F22:F27)</f>
        <v>0</v>
      </c>
      <c r="G21" s="870">
        <f>SUM(G22:G27)</f>
        <v>0</v>
      </c>
      <c r="H21" s="705">
        <f>G21:G41-C21:C41-D21:D41-E21:E41-F21:F41</f>
        <v>0</v>
      </c>
      <c r="I21" s="888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6"/>
      <c r="DE21" s="516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  <c r="DX21" s="516"/>
      <c r="DY21" s="516"/>
      <c r="DZ21" s="516"/>
      <c r="EA21" s="516"/>
      <c r="EB21" s="516"/>
      <c r="EC21" s="516"/>
      <c r="ED21" s="516"/>
      <c r="EE21" s="516"/>
      <c r="EF21" s="516"/>
      <c r="EG21" s="516"/>
      <c r="EH21" s="516"/>
      <c r="EI21" s="516"/>
      <c r="EJ21" s="516"/>
      <c r="EK21" s="516"/>
      <c r="EL21" s="516"/>
      <c r="EM21" s="516"/>
      <c r="EN21" s="516"/>
      <c r="EO21" s="516"/>
      <c r="EP21" s="516"/>
      <c r="EQ21" s="516"/>
      <c r="ER21" s="516"/>
      <c r="ES21" s="516"/>
      <c r="ET21" s="516"/>
      <c r="EU21" s="516"/>
      <c r="EV21" s="516"/>
      <c r="EW21" s="516"/>
      <c r="EX21" s="516"/>
      <c r="EY21" s="516"/>
      <c r="EZ21" s="516"/>
      <c r="FA21" s="516"/>
      <c r="FB21" s="516"/>
      <c r="FC21" s="516"/>
      <c r="FD21" s="516"/>
      <c r="FE21" s="516"/>
      <c r="FF21" s="516"/>
      <c r="FG21" s="516"/>
      <c r="FH21" s="516"/>
      <c r="FI21" s="516"/>
      <c r="FJ21" s="516"/>
      <c r="FK21" s="516"/>
      <c r="FL21" s="516"/>
      <c r="FM21" s="516"/>
      <c r="FN21" s="516"/>
      <c r="FO21" s="516"/>
      <c r="FP21" s="516"/>
      <c r="FQ21" s="516"/>
      <c r="FR21" s="516"/>
      <c r="FS21" s="516"/>
      <c r="FT21" s="516"/>
      <c r="FU21" s="516"/>
      <c r="FV21" s="516"/>
      <c r="FW21" s="516"/>
      <c r="FX21" s="516"/>
      <c r="FY21" s="516"/>
      <c r="FZ21" s="516"/>
      <c r="GA21" s="516"/>
      <c r="GB21" s="516"/>
      <c r="GC21" s="516"/>
      <c r="GD21" s="516"/>
      <c r="GE21" s="516"/>
      <c r="GF21" s="516"/>
      <c r="GG21" s="516"/>
      <c r="GH21" s="516"/>
      <c r="GI21" s="516"/>
      <c r="GJ21" s="516"/>
      <c r="GK21" s="516"/>
      <c r="GL21" s="516"/>
      <c r="GM21" s="516"/>
      <c r="GN21" s="516"/>
      <c r="GO21" s="516"/>
      <c r="GP21" s="516"/>
      <c r="GQ21" s="516"/>
      <c r="GR21" s="516"/>
      <c r="GS21" s="516"/>
      <c r="GT21" s="516"/>
      <c r="GU21" s="516"/>
      <c r="GV21" s="516"/>
      <c r="GW21" s="516"/>
      <c r="GX21" s="516"/>
      <c r="GY21" s="516"/>
      <c r="GZ21" s="516"/>
      <c r="HA21" s="516"/>
      <c r="HB21" s="516"/>
      <c r="HC21" s="516"/>
      <c r="HD21" s="516"/>
      <c r="HE21" s="516"/>
      <c r="HF21" s="516"/>
      <c r="HG21" s="516"/>
      <c r="HH21" s="516"/>
      <c r="HI21" s="516"/>
      <c r="HJ21" s="516"/>
      <c r="HK21" s="516"/>
      <c r="HL21" s="516"/>
      <c r="HM21" s="516"/>
      <c r="HN21" s="516"/>
      <c r="HO21" s="516"/>
      <c r="HP21" s="516"/>
      <c r="HQ21" s="516"/>
      <c r="HR21" s="516"/>
      <c r="HS21" s="516"/>
      <c r="HT21" s="516"/>
      <c r="HU21" s="516"/>
      <c r="HV21" s="516"/>
      <c r="HW21" s="516"/>
      <c r="HX21" s="516"/>
      <c r="HY21" s="516"/>
      <c r="HZ21" s="516"/>
      <c r="IA21" s="516"/>
      <c r="IB21" s="516"/>
      <c r="IC21" s="516"/>
      <c r="ID21" s="516"/>
      <c r="IE21" s="516"/>
      <c r="IF21" s="516"/>
      <c r="IG21" s="516"/>
      <c r="IH21" s="516"/>
      <c r="II21" s="516"/>
      <c r="IJ21" s="516"/>
      <c r="IK21" s="516"/>
      <c r="IL21" s="516"/>
      <c r="IM21" s="516"/>
      <c r="IN21" s="516"/>
      <c r="IO21" s="516"/>
      <c r="IP21" s="516"/>
      <c r="IQ21" s="516"/>
      <c r="IR21" s="516"/>
      <c r="IS21" s="516"/>
      <c r="IT21" s="516"/>
      <c r="IU21" s="516"/>
    </row>
    <row r="22" spans="1:9" s="516" customFormat="1" ht="15">
      <c r="A22" s="887"/>
      <c r="B22" s="708" t="s">
        <v>59</v>
      </c>
      <c r="C22" s="870"/>
      <c r="D22" s="871"/>
      <c r="E22" s="870"/>
      <c r="F22" s="870"/>
      <c r="G22" s="870"/>
      <c r="H22" s="705">
        <f>G22:G41-C22:C41-D22:D41-E22:E41-F22:F41</f>
        <v>0</v>
      </c>
      <c r="I22" s="888"/>
    </row>
    <row r="23" spans="1:9" s="516" customFormat="1" ht="15">
      <c r="A23" s="887"/>
      <c r="B23" s="708" t="s">
        <v>107</v>
      </c>
      <c r="C23" s="870"/>
      <c r="D23" s="871"/>
      <c r="E23" s="870"/>
      <c r="F23" s="870"/>
      <c r="G23" s="870"/>
      <c r="H23" s="705">
        <f>G23:G41-C23:C41-D23:D41-E23:E41-F23:F41</f>
        <v>0</v>
      </c>
      <c r="I23" s="888"/>
    </row>
    <row r="24" spans="1:9" s="516" customFormat="1" ht="15">
      <c r="A24" s="887"/>
      <c r="B24" s="708" t="s">
        <v>61</v>
      </c>
      <c r="C24" s="870"/>
      <c r="D24" s="871"/>
      <c r="E24" s="870"/>
      <c r="F24" s="870"/>
      <c r="G24" s="870"/>
      <c r="H24" s="705">
        <f>G24:G41-C24:C41-D24:D41-E24:E41-F24:F41</f>
        <v>0</v>
      </c>
      <c r="I24" s="888"/>
    </row>
    <row r="25" spans="1:9" s="516" customFormat="1" ht="15">
      <c r="A25" s="887"/>
      <c r="B25" s="708" t="s">
        <v>62</v>
      </c>
      <c r="C25" s="870"/>
      <c r="D25" s="871"/>
      <c r="E25" s="870"/>
      <c r="F25" s="870"/>
      <c r="G25" s="870"/>
      <c r="H25" s="705">
        <f>G25:G41-C25:C41-D25:D41-E25:E41-F25:F41</f>
        <v>0</v>
      </c>
      <c r="I25" s="888"/>
    </row>
    <row r="26" spans="1:9" s="516" customFormat="1" ht="15">
      <c r="A26" s="887"/>
      <c r="B26" s="708" t="s">
        <v>63</v>
      </c>
      <c r="C26" s="870"/>
      <c r="D26" s="871"/>
      <c r="E26" s="870"/>
      <c r="F26" s="870"/>
      <c r="G26" s="870"/>
      <c r="H26" s="705">
        <f>G26:G41-C26:C41-D26:D41-E26:E41-F26:F41</f>
        <v>0</v>
      </c>
      <c r="I26" s="888"/>
    </row>
    <row r="27" spans="1:9" s="516" customFormat="1" ht="15" customHeight="1">
      <c r="A27" s="886"/>
      <c r="B27" s="708" t="s">
        <v>541</v>
      </c>
      <c r="C27" s="870"/>
      <c r="D27" s="871"/>
      <c r="E27" s="870"/>
      <c r="F27" s="870"/>
      <c r="G27" s="870"/>
      <c r="H27" s="705">
        <f>G27:G41-C27:C41-D27:D41-E27:E41-F27:F41</f>
        <v>0</v>
      </c>
      <c r="I27" s="888"/>
    </row>
    <row r="28" spans="1:255" s="709" customFormat="1" ht="23.25" customHeight="1">
      <c r="A28" s="886">
        <v>4</v>
      </c>
      <c r="B28" s="709" t="s">
        <v>108</v>
      </c>
      <c r="C28" s="870"/>
      <c r="D28" s="871"/>
      <c r="E28" s="870"/>
      <c r="F28" s="870"/>
      <c r="G28" s="870"/>
      <c r="H28" s="705">
        <f>G28:G41-C28:C41-D28:D41-E28:E41-F28:F41</f>
        <v>0</v>
      </c>
      <c r="I28" s="888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6"/>
      <c r="CZ28" s="516"/>
      <c r="DA28" s="516"/>
      <c r="DB28" s="516"/>
      <c r="DC28" s="516"/>
      <c r="DD28" s="516"/>
      <c r="DE28" s="516"/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6"/>
      <c r="DX28" s="516"/>
      <c r="DY28" s="516"/>
      <c r="DZ28" s="516"/>
      <c r="EA28" s="516"/>
      <c r="EB28" s="516"/>
      <c r="EC28" s="516"/>
      <c r="ED28" s="516"/>
      <c r="EE28" s="516"/>
      <c r="EF28" s="516"/>
      <c r="EG28" s="516"/>
      <c r="EH28" s="516"/>
      <c r="EI28" s="516"/>
      <c r="EJ28" s="516"/>
      <c r="EK28" s="516"/>
      <c r="EL28" s="516"/>
      <c r="EM28" s="516"/>
      <c r="EN28" s="516"/>
      <c r="EO28" s="516"/>
      <c r="EP28" s="516"/>
      <c r="EQ28" s="516"/>
      <c r="ER28" s="516"/>
      <c r="ES28" s="516"/>
      <c r="ET28" s="516"/>
      <c r="EU28" s="516"/>
      <c r="EV28" s="516"/>
      <c r="EW28" s="516"/>
      <c r="EX28" s="516"/>
      <c r="EY28" s="516"/>
      <c r="EZ28" s="516"/>
      <c r="FA28" s="516"/>
      <c r="FB28" s="516"/>
      <c r="FC28" s="516"/>
      <c r="FD28" s="516"/>
      <c r="FE28" s="516"/>
      <c r="FF28" s="516"/>
      <c r="FG28" s="516"/>
      <c r="FH28" s="516"/>
      <c r="FI28" s="516"/>
      <c r="FJ28" s="516"/>
      <c r="FK28" s="516"/>
      <c r="FL28" s="516"/>
      <c r="FM28" s="516"/>
      <c r="FN28" s="516"/>
      <c r="FO28" s="516"/>
      <c r="FP28" s="516"/>
      <c r="FQ28" s="516"/>
      <c r="FR28" s="516"/>
      <c r="FS28" s="516"/>
      <c r="FT28" s="516"/>
      <c r="FU28" s="516"/>
      <c r="FV28" s="516"/>
      <c r="FW28" s="516"/>
      <c r="FX28" s="516"/>
      <c r="FY28" s="516"/>
      <c r="FZ28" s="516"/>
      <c r="GA28" s="516"/>
      <c r="GB28" s="516"/>
      <c r="GC28" s="516"/>
      <c r="GD28" s="516"/>
      <c r="GE28" s="516"/>
      <c r="GF28" s="516"/>
      <c r="GG28" s="516"/>
      <c r="GH28" s="516"/>
      <c r="GI28" s="516"/>
      <c r="GJ28" s="516"/>
      <c r="GK28" s="516"/>
      <c r="GL28" s="516"/>
      <c r="GM28" s="516"/>
      <c r="GN28" s="516"/>
      <c r="GO28" s="516"/>
      <c r="GP28" s="516"/>
      <c r="GQ28" s="516"/>
      <c r="GR28" s="516"/>
      <c r="GS28" s="516"/>
      <c r="GT28" s="516"/>
      <c r="GU28" s="516"/>
      <c r="GV28" s="516"/>
      <c r="GW28" s="516"/>
      <c r="GX28" s="516"/>
      <c r="GY28" s="516"/>
      <c r="GZ28" s="516"/>
      <c r="HA28" s="516"/>
      <c r="HB28" s="516"/>
      <c r="HC28" s="516"/>
      <c r="HD28" s="516"/>
      <c r="HE28" s="516"/>
      <c r="HF28" s="516"/>
      <c r="HG28" s="516"/>
      <c r="HH28" s="516"/>
      <c r="HI28" s="516"/>
      <c r="HJ28" s="516"/>
      <c r="HK28" s="516"/>
      <c r="HL28" s="516"/>
      <c r="HM28" s="516"/>
      <c r="HN28" s="516"/>
      <c r="HO28" s="516"/>
      <c r="HP28" s="516"/>
      <c r="HQ28" s="516"/>
      <c r="HR28" s="516"/>
      <c r="HS28" s="516"/>
      <c r="HT28" s="516"/>
      <c r="HU28" s="516"/>
      <c r="HV28" s="516"/>
      <c r="HW28" s="516"/>
      <c r="HX28" s="516"/>
      <c r="HY28" s="516"/>
      <c r="HZ28" s="516"/>
      <c r="IA28" s="516"/>
      <c r="IB28" s="516"/>
      <c r="IC28" s="516"/>
      <c r="ID28" s="516"/>
      <c r="IE28" s="516"/>
      <c r="IF28" s="516"/>
      <c r="IG28" s="516"/>
      <c r="IH28" s="516"/>
      <c r="II28" s="516"/>
      <c r="IJ28" s="516"/>
      <c r="IK28" s="516"/>
      <c r="IL28" s="516"/>
      <c r="IM28" s="516"/>
      <c r="IN28" s="516"/>
      <c r="IO28" s="516"/>
      <c r="IP28" s="516"/>
      <c r="IQ28" s="516"/>
      <c r="IR28" s="516"/>
      <c r="IS28" s="516"/>
      <c r="IT28" s="516"/>
      <c r="IU28" s="516"/>
    </row>
    <row r="29" spans="1:255" s="709" customFormat="1" ht="23.25" customHeight="1">
      <c r="A29" s="886">
        <v>5</v>
      </c>
      <c r="B29" s="709" t="s">
        <v>109</v>
      </c>
      <c r="C29" s="870">
        <f>C30+C33</f>
        <v>0</v>
      </c>
      <c r="D29" s="870">
        <f>D30+D33</f>
        <v>0</v>
      </c>
      <c r="E29" s="870">
        <f>E30+E33</f>
        <v>0</v>
      </c>
      <c r="F29" s="870">
        <f>F30+F33</f>
        <v>0</v>
      </c>
      <c r="G29" s="870">
        <f>G30+G33</f>
        <v>0</v>
      </c>
      <c r="H29" s="705">
        <f>G29:G41-C29:C41-D29:D41-E29:E41-F29:F41</f>
        <v>0</v>
      </c>
      <c r="I29" s="888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6"/>
      <c r="BD29" s="516"/>
      <c r="BE29" s="516"/>
      <c r="BF29" s="516"/>
      <c r="BG29" s="516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6"/>
      <c r="CI29" s="516"/>
      <c r="CJ29" s="516"/>
      <c r="CK29" s="516"/>
      <c r="CL29" s="516"/>
      <c r="CM29" s="516"/>
      <c r="CN29" s="516"/>
      <c r="CO29" s="516"/>
      <c r="CP29" s="516"/>
      <c r="CQ29" s="516"/>
      <c r="CR29" s="516"/>
      <c r="CS29" s="516"/>
      <c r="CT29" s="516"/>
      <c r="CU29" s="516"/>
      <c r="CV29" s="516"/>
      <c r="CW29" s="516"/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6"/>
      <c r="DK29" s="516"/>
      <c r="DL29" s="516"/>
      <c r="DM29" s="516"/>
      <c r="DN29" s="516"/>
      <c r="DO29" s="516"/>
      <c r="DP29" s="516"/>
      <c r="DQ29" s="516"/>
      <c r="DR29" s="516"/>
      <c r="DS29" s="516"/>
      <c r="DT29" s="516"/>
      <c r="DU29" s="516"/>
      <c r="DV29" s="516"/>
      <c r="DW29" s="516"/>
      <c r="DX29" s="516"/>
      <c r="DY29" s="516"/>
      <c r="DZ29" s="516"/>
      <c r="EA29" s="516"/>
      <c r="EB29" s="516"/>
      <c r="EC29" s="516"/>
      <c r="ED29" s="516"/>
      <c r="EE29" s="516"/>
      <c r="EF29" s="516"/>
      <c r="EG29" s="516"/>
      <c r="EH29" s="516"/>
      <c r="EI29" s="516"/>
      <c r="EJ29" s="516"/>
      <c r="EK29" s="516"/>
      <c r="EL29" s="516"/>
      <c r="EM29" s="516"/>
      <c r="EN29" s="516"/>
      <c r="EO29" s="516"/>
      <c r="EP29" s="516"/>
      <c r="EQ29" s="516"/>
      <c r="ER29" s="516"/>
      <c r="ES29" s="516"/>
      <c r="ET29" s="516"/>
      <c r="EU29" s="516"/>
      <c r="EV29" s="516"/>
      <c r="EW29" s="516"/>
      <c r="EX29" s="516"/>
      <c r="EY29" s="516"/>
      <c r="EZ29" s="516"/>
      <c r="FA29" s="516"/>
      <c r="FB29" s="516"/>
      <c r="FC29" s="516"/>
      <c r="FD29" s="516"/>
      <c r="FE29" s="516"/>
      <c r="FF29" s="516"/>
      <c r="FG29" s="516"/>
      <c r="FH29" s="516"/>
      <c r="FI29" s="516"/>
      <c r="FJ29" s="516"/>
      <c r="FK29" s="516"/>
      <c r="FL29" s="516"/>
      <c r="FM29" s="516"/>
      <c r="FN29" s="516"/>
      <c r="FO29" s="516"/>
      <c r="FP29" s="516"/>
      <c r="FQ29" s="516"/>
      <c r="FR29" s="516"/>
      <c r="FS29" s="516"/>
      <c r="FT29" s="516"/>
      <c r="FU29" s="516"/>
      <c r="FV29" s="516"/>
      <c r="FW29" s="516"/>
      <c r="FX29" s="516"/>
      <c r="FY29" s="516"/>
      <c r="FZ29" s="516"/>
      <c r="GA29" s="516"/>
      <c r="GB29" s="516"/>
      <c r="GC29" s="516"/>
      <c r="GD29" s="516"/>
      <c r="GE29" s="516"/>
      <c r="GF29" s="516"/>
      <c r="GG29" s="516"/>
      <c r="GH29" s="516"/>
      <c r="GI29" s="516"/>
      <c r="GJ29" s="516"/>
      <c r="GK29" s="516"/>
      <c r="GL29" s="516"/>
      <c r="GM29" s="516"/>
      <c r="GN29" s="516"/>
      <c r="GO29" s="516"/>
      <c r="GP29" s="516"/>
      <c r="GQ29" s="516"/>
      <c r="GR29" s="516"/>
      <c r="GS29" s="516"/>
      <c r="GT29" s="516"/>
      <c r="GU29" s="516"/>
      <c r="GV29" s="516"/>
      <c r="GW29" s="516"/>
      <c r="GX29" s="516"/>
      <c r="GY29" s="516"/>
      <c r="GZ29" s="516"/>
      <c r="HA29" s="516"/>
      <c r="HB29" s="516"/>
      <c r="HC29" s="516"/>
      <c r="HD29" s="516"/>
      <c r="HE29" s="516"/>
      <c r="HF29" s="516"/>
      <c r="HG29" s="516"/>
      <c r="HH29" s="516"/>
      <c r="HI29" s="516"/>
      <c r="HJ29" s="516"/>
      <c r="HK29" s="516"/>
      <c r="HL29" s="516"/>
      <c r="HM29" s="516"/>
      <c r="HN29" s="516"/>
      <c r="HO29" s="516"/>
      <c r="HP29" s="516"/>
      <c r="HQ29" s="516"/>
      <c r="HR29" s="516"/>
      <c r="HS29" s="516"/>
      <c r="HT29" s="516"/>
      <c r="HU29" s="516"/>
      <c r="HV29" s="516"/>
      <c r="HW29" s="516"/>
      <c r="HX29" s="516"/>
      <c r="HY29" s="516"/>
      <c r="HZ29" s="516"/>
      <c r="IA29" s="516"/>
      <c r="IB29" s="516"/>
      <c r="IC29" s="516"/>
      <c r="ID29" s="516"/>
      <c r="IE29" s="516"/>
      <c r="IF29" s="516"/>
      <c r="IG29" s="516"/>
      <c r="IH29" s="516"/>
      <c r="II29" s="516"/>
      <c r="IJ29" s="516"/>
      <c r="IK29" s="516"/>
      <c r="IL29" s="516"/>
      <c r="IM29" s="516"/>
      <c r="IN29" s="516"/>
      <c r="IO29" s="516"/>
      <c r="IP29" s="516"/>
      <c r="IQ29" s="516"/>
      <c r="IR29" s="516"/>
      <c r="IS29" s="516"/>
      <c r="IT29" s="516"/>
      <c r="IU29" s="516"/>
    </row>
    <row r="30" spans="1:9" s="516" customFormat="1" ht="15">
      <c r="A30" s="887"/>
      <c r="B30" s="708" t="s">
        <v>110</v>
      </c>
      <c r="C30" s="870">
        <f>SUM(C31:C32)</f>
        <v>0</v>
      </c>
      <c r="D30" s="870">
        <f>SUM(D31:D32)</f>
        <v>0</v>
      </c>
      <c r="E30" s="870">
        <f>SUM(E31:E32)</f>
        <v>0</v>
      </c>
      <c r="F30" s="870">
        <f>SUM(F31:F32)</f>
        <v>0</v>
      </c>
      <c r="G30" s="870">
        <f>SUM(G31:G32)</f>
        <v>0</v>
      </c>
      <c r="H30" s="705">
        <f>G30:G41-C30:C41-D30:D41-E30:E41-F30:F41</f>
        <v>0</v>
      </c>
      <c r="I30" s="888"/>
    </row>
    <row r="31" spans="1:9" s="516" customFormat="1" ht="15">
      <c r="A31" s="887"/>
      <c r="B31" s="708" t="s">
        <v>111</v>
      </c>
      <c r="C31" s="870"/>
      <c r="D31" s="871"/>
      <c r="E31" s="870"/>
      <c r="F31" s="870"/>
      <c r="G31" s="870"/>
      <c r="H31" s="705">
        <f>G31:G41-C31:C41-D31:D41-E31:E41-F31:F41</f>
        <v>0</v>
      </c>
      <c r="I31" s="888"/>
    </row>
    <row r="32" spans="1:9" s="516" customFormat="1" ht="15">
      <c r="A32" s="887"/>
      <c r="B32" s="708" t="s">
        <v>112</v>
      </c>
      <c r="C32" s="870"/>
      <c r="D32" s="871"/>
      <c r="E32" s="870"/>
      <c r="F32" s="870"/>
      <c r="G32" s="870"/>
      <c r="H32" s="705">
        <f>G32:G41-C32:C41-D32:D41-E32:E41-F32:F41</f>
        <v>0</v>
      </c>
      <c r="I32" s="888"/>
    </row>
    <row r="33" spans="1:8" s="516" customFormat="1" ht="15">
      <c r="A33" s="887"/>
      <c r="B33" s="708" t="s">
        <v>542</v>
      </c>
      <c r="C33" s="870">
        <f>SUM(C34:C35)</f>
        <v>0</v>
      </c>
      <c r="D33" s="870">
        <f>SUM(D34:D35)</f>
        <v>0</v>
      </c>
      <c r="E33" s="870">
        <f>SUM(E34:E35)</f>
        <v>0</v>
      </c>
      <c r="F33" s="870">
        <f>SUM(F34:F35)</f>
        <v>0</v>
      </c>
      <c r="G33" s="870">
        <f>SUM(G34:G35)</f>
        <v>0</v>
      </c>
      <c r="H33" s="705">
        <f>G33:G41-C33:C41-D33:D41-E33:E41-F33:F41</f>
        <v>0</v>
      </c>
    </row>
    <row r="34" spans="1:8" s="516" customFormat="1" ht="15">
      <c r="A34" s="887"/>
      <c r="B34" s="708" t="s">
        <v>111</v>
      </c>
      <c r="C34" s="870"/>
      <c r="D34" s="871"/>
      <c r="E34" s="870"/>
      <c r="F34" s="870"/>
      <c r="G34" s="870"/>
      <c r="H34" s="705">
        <f>G34:G41-C34:C41-D34:D41-E34:E41-F34:F41</f>
        <v>0</v>
      </c>
    </row>
    <row r="35" spans="1:8" s="516" customFormat="1" ht="15">
      <c r="A35" s="887"/>
      <c r="B35" s="708" t="s">
        <v>112</v>
      </c>
      <c r="C35" s="870"/>
      <c r="D35" s="871"/>
      <c r="E35" s="870"/>
      <c r="F35" s="870"/>
      <c r="G35" s="870"/>
      <c r="H35" s="705">
        <f>G35:G41-C35:C41-D35:D41-E35:E41-F35:F41</f>
        <v>0</v>
      </c>
    </row>
    <row r="36" spans="1:8" s="516" customFormat="1" ht="39" customHeight="1">
      <c r="A36" s="706">
        <v>6</v>
      </c>
      <c r="B36" s="711" t="s">
        <v>113</v>
      </c>
      <c r="C36" s="870"/>
      <c r="D36" s="871"/>
      <c r="E36" s="870"/>
      <c r="F36" s="870"/>
      <c r="G36" s="870"/>
      <c r="H36" s="705">
        <f>G36:G41-C36:C41-D36:D41-E36:E41-F36:F41</f>
        <v>0</v>
      </c>
    </row>
    <row r="37" spans="1:8" s="516" customFormat="1" ht="23.25" customHeight="1">
      <c r="A37" s="886">
        <v>7</v>
      </c>
      <c r="B37" s="711" t="s">
        <v>114</v>
      </c>
      <c r="C37" s="870"/>
      <c r="D37" s="871"/>
      <c r="E37" s="870"/>
      <c r="F37" s="870"/>
      <c r="G37" s="870"/>
      <c r="H37" s="705">
        <f>G37:G41-C37:C41-D37:D41-E37:E41-F37:F41</f>
        <v>0</v>
      </c>
    </row>
    <row r="38" spans="1:8" s="516" customFormat="1" ht="23.25" customHeight="1">
      <c r="A38" s="886">
        <v>8</v>
      </c>
      <c r="B38" s="711" t="s">
        <v>115</v>
      </c>
      <c r="C38" s="870"/>
      <c r="D38" s="871"/>
      <c r="E38" s="870"/>
      <c r="F38" s="870"/>
      <c r="G38" s="870"/>
      <c r="H38" s="705">
        <f>G38:G41-C38:C41-D38:D41-E38:E41-F38:F41</f>
        <v>0</v>
      </c>
    </row>
    <row r="39" spans="1:8" s="516" customFormat="1" ht="23.25" customHeight="1">
      <c r="A39" s="886">
        <v>9</v>
      </c>
      <c r="B39" s="707" t="s">
        <v>116</v>
      </c>
      <c r="C39" s="870"/>
      <c r="D39" s="871"/>
      <c r="E39" s="872"/>
      <c r="F39" s="872"/>
      <c r="G39" s="870"/>
      <c r="H39" s="705">
        <f>G39:G41-C39:C41-D39:D41-E39:E41-F39:F41</f>
        <v>0</v>
      </c>
    </row>
    <row r="40" spans="1:8" s="516" customFormat="1" ht="23.25" customHeight="1">
      <c r="A40" s="886">
        <v>10</v>
      </c>
      <c r="B40" s="707" t="s">
        <v>117</v>
      </c>
      <c r="C40" s="870"/>
      <c r="D40" s="871"/>
      <c r="E40" s="870"/>
      <c r="F40" s="870"/>
      <c r="G40" s="870"/>
      <c r="H40" s="705">
        <f>G40:G41-C40:C41-D40:D41-E40:E41-F40:F41</f>
        <v>0</v>
      </c>
    </row>
    <row r="41" spans="1:8" s="516" customFormat="1" ht="24" customHeight="1" thickBot="1">
      <c r="A41" s="886">
        <v>11</v>
      </c>
      <c r="B41" s="889" t="s">
        <v>118</v>
      </c>
      <c r="C41" s="870"/>
      <c r="D41" s="870"/>
      <c r="E41" s="870"/>
      <c r="F41" s="870"/>
      <c r="G41" s="870"/>
      <c r="H41" s="705">
        <f>G41:G41-C41:C41-D41:D41-E41:E41-F41:F41</f>
        <v>0</v>
      </c>
    </row>
    <row r="42" spans="1:8" ht="17.25" customHeight="1" thickTop="1">
      <c r="A42" s="713"/>
      <c r="B42" s="714"/>
      <c r="C42" s="715"/>
      <c r="D42" s="715"/>
      <c r="E42" s="715"/>
      <c r="F42" s="715"/>
      <c r="G42" s="715"/>
      <c r="H42" s="716"/>
    </row>
    <row r="43" spans="1:8" ht="12.75">
      <c r="A43" s="519" t="s">
        <v>295</v>
      </c>
      <c r="B43" s="518"/>
      <c r="C43" s="717"/>
      <c r="D43" s="717"/>
      <c r="E43" s="717"/>
      <c r="F43" s="718"/>
      <c r="G43" s="719"/>
      <c r="H43" s="720"/>
    </row>
    <row r="44" spans="1:8" ht="12.75">
      <c r="A44" s="519" t="s">
        <v>296</v>
      </c>
      <c r="B44" s="518"/>
      <c r="C44" s="683"/>
      <c r="D44" s="683"/>
      <c r="E44" s="683"/>
      <c r="F44" s="683"/>
      <c r="G44" s="683"/>
      <c r="H44" s="683"/>
    </row>
    <row r="45" spans="1:8" ht="12.75">
      <c r="A45" s="519" t="s">
        <v>119</v>
      </c>
      <c r="B45" s="721"/>
      <c r="C45" s="890"/>
      <c r="D45" s="890"/>
      <c r="E45" s="890"/>
      <c r="F45" s="890"/>
      <c r="G45" s="890"/>
      <c r="H45" s="683"/>
    </row>
    <row r="46" spans="1:8" ht="13.5" thickBot="1">
      <c r="A46" s="519"/>
      <c r="B46" s="721"/>
      <c r="C46" s="722"/>
      <c r="D46" s="722"/>
      <c r="E46" s="722"/>
      <c r="F46" s="722"/>
      <c r="G46" s="722"/>
      <c r="H46" s="683"/>
    </row>
    <row r="47" spans="1:8" ht="13.5" thickTop="1">
      <c r="A47" s="723"/>
      <c r="B47" s="724" t="s">
        <v>120</v>
      </c>
      <c r="C47" s="891">
        <f>$C$18:$G$18-$C$19:$G$19-$C$20:$G$20</f>
        <v>0</v>
      </c>
      <c r="D47" s="891">
        <f>$C$18:$G$18-$C$19:$G$19-$C$20:$G$20</f>
        <v>0</v>
      </c>
      <c r="E47" s="891">
        <f>$C$18:$G$18-$C$19:$G$19-$C$20:$G$20</f>
        <v>0</v>
      </c>
      <c r="F47" s="891">
        <f>$C$18:$G$18-$C$19:$G$19-$C$20:$G$20</f>
        <v>0</v>
      </c>
      <c r="G47" s="891">
        <f>$C$18:$G$18-$C$19:$G$19-$C$20:$G$20</f>
        <v>0</v>
      </c>
      <c r="H47" s="725"/>
    </row>
    <row r="48" spans="1:8" ht="12.75">
      <c r="A48" s="726"/>
      <c r="B48" s="727" t="s">
        <v>121</v>
      </c>
      <c r="C48" s="892">
        <f>$C$21:$G$21-$C$22:$G$22-$C$23:$G$23-$C$24:$G$24-$C$25:$G$25-$C$26:$G$26-$C$27:$G$27</f>
        <v>0</v>
      </c>
      <c r="D48" s="892">
        <f>$C$21:$G$21-$C$22:$G$22-$C$23:$G$23-$C$24:$G$24-$C$25:$G$25-$C$26:$G$26-$C$27:$G$27</f>
        <v>0</v>
      </c>
      <c r="E48" s="892">
        <f>$C$21:$G$21-$C$22:$G$22-$C$23:$G$23-$C$24:$G$24-$C$25:$G$25-$C$26:$G$26-$C$27:$G$27</f>
        <v>0</v>
      </c>
      <c r="F48" s="892">
        <f>$C$21:$G$21-$C$22:$G$22-$C$23:$G$23-$C$24:$G$24-$C$25:$G$25-$C$26:$G$26-$C$27:$G$27</f>
        <v>0</v>
      </c>
      <c r="G48" s="893">
        <f>$C$21:$G$21-$C$22:$G$22-$C$23:$G$23-$C$24:$G$24-$C$25:$G$25-$C$26:$G$26-$C$27:$G$27</f>
        <v>0</v>
      </c>
      <c r="H48" s="725"/>
    </row>
    <row r="49" spans="1:8" ht="12.75">
      <c r="A49" s="726"/>
      <c r="B49" s="727" t="s">
        <v>122</v>
      </c>
      <c r="C49" s="728">
        <f>$C$29:$G$29-$C$30:$G$30-$C$33:$G$33</f>
        <v>0</v>
      </c>
      <c r="D49" s="728">
        <f>$C$29:$G$29-$C$30:$G$30-$C$33:$G$33</f>
        <v>0</v>
      </c>
      <c r="E49" s="728">
        <f>$C$29:$G$29-$C$30:$G$30-$C$33:$G$33</f>
        <v>0</v>
      </c>
      <c r="F49" s="728">
        <f>$C$29:$G$29-$C$30:$G$30-$C$33:$G$33</f>
        <v>0</v>
      </c>
      <c r="G49" s="728">
        <f>$C$29:$G$29-$C$30:$G$30-$C$33:$G$33</f>
        <v>0</v>
      </c>
      <c r="H49" s="725"/>
    </row>
    <row r="50" spans="1:8" ht="13.5" thickBot="1">
      <c r="A50" s="744"/>
      <c r="B50" s="745" t="s">
        <v>123</v>
      </c>
      <c r="C50" s="729">
        <f>$C$41:$G$41-$C$17:$G$17-$C$18:$G$18-$C$21:$G$21-$C$28:$G$28-$C$29:$G$29-$C$36:$G$36-$C$37:$G$37-$C$38:$G$38-$C$39:$G$39-$C$40:$G$40</f>
        <v>0</v>
      </c>
      <c r="D50" s="729">
        <f>$C$41:$G$41-$C$17:$G$17-$C$18:$G$18-$C$21:$G$21-$C$28:$G$28-$C$29:$G$29-$C$36:$G$36-$C$37:$G$37-$C$38:$G$38-$C$39:$G$39-$C$40:$G$40</f>
        <v>0</v>
      </c>
      <c r="E50" s="729">
        <f>$C$41:$G$41-$C$17:$G$17-$C$18:$G$18-$C$21:$G$21-$C$28:$G$28-$C$29:$G$29-$C$36:$G$36-$C$37:$G$37-$C$38:$G$38-$C$39:$G$39-$C$40:$G$40</f>
        <v>0</v>
      </c>
      <c r="F50" s="729">
        <f>$C$41:$G$41-$C$17:$G$17-$C$18:$G$18-$C$21:$G$21-$C$28:$G$28-$C$29:$G$29-$C$36:$G$36-$C$37:$G$37-$C$38:$G$38-$C$39:$G$39-$C$40:$G$40</f>
        <v>0</v>
      </c>
      <c r="G50" s="729">
        <f>$C$41:$G$41-$C$17:$G$17-$C$18:$G$18-$C$21:$G$21-$C$28:$G$28-$C$29:$G$29-$C$36:$G$36-$C$37:$G$37-$C$38:$G$38-$C$39:$G$39-$C$40:$G$40</f>
        <v>0</v>
      </c>
      <c r="H50" s="725"/>
    </row>
    <row r="51" ht="13.5" thickTop="1"/>
    <row r="55" ht="12.75">
      <c r="B55" s="710"/>
    </row>
    <row r="64" spans="1:8" ht="12.75">
      <c r="A64" s="160" t="s">
        <v>247</v>
      </c>
      <c r="B64" s="730"/>
      <c r="C64" s="730"/>
      <c r="D64" s="730"/>
      <c r="E64" s="730"/>
      <c r="F64" s="730"/>
      <c r="G64" s="897"/>
      <c r="H64" s="898" t="s">
        <v>558</v>
      </c>
    </row>
    <row r="65" spans="1:8" ht="12.75">
      <c r="A65" s="166" t="s">
        <v>398</v>
      </c>
      <c r="H65" s="157" t="s">
        <v>399</v>
      </c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5">
      <c r="A74" s="165" t="s">
        <v>51</v>
      </c>
      <c r="B74" s="408"/>
      <c r="C74" s="1"/>
      <c r="D74" s="151"/>
      <c r="E74" s="1"/>
      <c r="F74" s="1"/>
      <c r="G74" s="1"/>
      <c r="H74" s="1"/>
    </row>
    <row r="75" spans="1:8" ht="15.75">
      <c r="A75" s="351" t="s">
        <v>372</v>
      </c>
      <c r="B75" s="386"/>
      <c r="C75" s="14"/>
      <c r="D75" s="151"/>
      <c r="E75" s="1"/>
      <c r="F75" s="1"/>
      <c r="G75" s="1"/>
      <c r="H75" s="1"/>
    </row>
    <row r="76" spans="1:8" ht="15.75" thickBot="1">
      <c r="A76" s="165"/>
      <c r="B76" s="409"/>
      <c r="C76" s="1"/>
      <c r="D76" s="151"/>
      <c r="E76" s="1"/>
      <c r="F76" s="1"/>
      <c r="G76" s="1"/>
      <c r="H76" s="1"/>
    </row>
    <row r="77" spans="1:8" ht="13.5" thickTop="1">
      <c r="A77" s="356"/>
      <c r="B77" s="451"/>
      <c r="C77" s="451"/>
      <c r="D77" s="451"/>
      <c r="E77" s="451"/>
      <c r="F77" s="451"/>
      <c r="G77" s="451"/>
      <c r="H77" s="353"/>
    </row>
    <row r="78" spans="1:11" ht="15.75" thickBot="1">
      <c r="A78" s="162" t="s">
        <v>509</v>
      </c>
      <c r="B78" s="171"/>
      <c r="C78" s="995" t="str">
        <f>'Cover '!G5</f>
        <v>(enter name)</v>
      </c>
      <c r="D78" s="995"/>
      <c r="E78" s="995"/>
      <c r="F78" s="995"/>
      <c r="G78" s="995"/>
      <c r="H78" s="995"/>
      <c r="I78" s="995"/>
      <c r="J78" s="995"/>
      <c r="K78" s="996"/>
    </row>
    <row r="79" spans="1:8" ht="12.75">
      <c r="A79" s="156"/>
      <c r="B79" s="17"/>
      <c r="C79" s="171"/>
      <c r="D79" s="17"/>
      <c r="E79" s="1"/>
      <c r="F79" s="1"/>
      <c r="G79" s="1"/>
      <c r="H79" s="355"/>
    </row>
    <row r="80" spans="1:11" ht="15.75" thickBot="1">
      <c r="A80" s="162" t="s">
        <v>257</v>
      </c>
      <c r="B80" s="171"/>
      <c r="C80" s="995" t="str">
        <f>'Cover '!G7</f>
        <v>(enter period)</v>
      </c>
      <c r="D80" s="995"/>
      <c r="E80" s="995"/>
      <c r="F80" s="995"/>
      <c r="G80" s="995"/>
      <c r="H80" s="995"/>
      <c r="I80" s="995"/>
      <c r="J80" s="995"/>
      <c r="K80" s="996"/>
    </row>
    <row r="81" spans="1:8" ht="13.5" thickBot="1">
      <c r="A81" s="169"/>
      <c r="B81" s="384"/>
      <c r="C81" s="452"/>
      <c r="D81" s="452"/>
      <c r="E81" s="452"/>
      <c r="F81" s="452"/>
      <c r="G81" s="452"/>
      <c r="H81" s="385"/>
    </row>
    <row r="82" spans="1:8" ht="13.5" thickTop="1">
      <c r="A82" s="17"/>
      <c r="B82" s="354"/>
      <c r="C82" s="171"/>
      <c r="D82" s="171"/>
      <c r="E82" s="171"/>
      <c r="F82" s="171"/>
      <c r="G82" s="171"/>
      <c r="H82" s="354"/>
    </row>
    <row r="83" spans="1:8" s="683" customFormat="1" ht="13.5" thickBot="1">
      <c r="A83" s="731"/>
      <c r="B83" s="680"/>
      <c r="C83" s="681"/>
      <c r="D83" s="732"/>
      <c r="E83" s="682"/>
      <c r="F83" s="682"/>
      <c r="G83" s="733"/>
      <c r="H83" s="405" t="s">
        <v>264</v>
      </c>
    </row>
    <row r="84" spans="1:8" ht="16.5" thickTop="1">
      <c r="A84" s="684"/>
      <c r="B84" s="685"/>
      <c r="C84" s="686" t="s">
        <v>392</v>
      </c>
      <c r="D84" s="687"/>
      <c r="E84" s="688" t="s">
        <v>393</v>
      </c>
      <c r="F84" s="689"/>
      <c r="G84" s="690" t="s">
        <v>53</v>
      </c>
      <c r="H84" s="691" t="s">
        <v>54</v>
      </c>
    </row>
    <row r="85" spans="1:8" ht="15.75">
      <c r="A85" s="692" t="s">
        <v>214</v>
      </c>
      <c r="B85" s="693"/>
      <c r="C85" s="694" t="s">
        <v>55</v>
      </c>
      <c r="D85" s="695" t="s">
        <v>56</v>
      </c>
      <c r="E85" s="696" t="s">
        <v>55</v>
      </c>
      <c r="F85" s="697" t="s">
        <v>56</v>
      </c>
      <c r="G85" s="698" t="s">
        <v>139</v>
      </c>
      <c r="H85" s="699" t="s">
        <v>57</v>
      </c>
    </row>
    <row r="86" spans="1:8" ht="24" customHeight="1">
      <c r="A86" s="886">
        <v>1</v>
      </c>
      <c r="B86" s="707" t="s">
        <v>58</v>
      </c>
      <c r="C86" s="873">
        <f>SUM(C87:C88)</f>
        <v>0</v>
      </c>
      <c r="D86" s="873">
        <f>SUM(D87:D88)</f>
        <v>0</v>
      </c>
      <c r="E86" s="873">
        <f>SUM(E87:E88)</f>
        <v>0</v>
      </c>
      <c r="F86" s="873">
        <f>SUM(F87:F88)</f>
        <v>0</v>
      </c>
      <c r="G86" s="873">
        <f>SUM(G87:G88)</f>
        <v>0</v>
      </c>
      <c r="H86" s="541">
        <f>G86:G101-C86:C101-D86:D101-E86:E101-F86:F101</f>
        <v>0</v>
      </c>
    </row>
    <row r="87" spans="1:8" ht="15">
      <c r="A87" s="887"/>
      <c r="B87" s="896" t="s">
        <v>538</v>
      </c>
      <c r="C87" s="873"/>
      <c r="D87" s="873"/>
      <c r="E87" s="873"/>
      <c r="F87" s="873"/>
      <c r="G87" s="873"/>
      <c r="H87" s="541">
        <f>G87:G101-C87:C101-D87:D101-E87:E101-F87:F101</f>
        <v>0</v>
      </c>
    </row>
    <row r="88" spans="1:8" ht="15">
      <c r="A88" s="894"/>
      <c r="B88" s="896" t="s">
        <v>540</v>
      </c>
      <c r="C88" s="873"/>
      <c r="D88" s="873"/>
      <c r="E88" s="873"/>
      <c r="F88" s="873"/>
      <c r="G88" s="873"/>
      <c r="H88" s="541">
        <f>G88:G101-C88:C101-D88:D101-E88:E101-F88:F101</f>
        <v>0</v>
      </c>
    </row>
    <row r="89" spans="1:8" ht="24" customHeight="1">
      <c r="A89" s="886">
        <v>2</v>
      </c>
      <c r="B89" s="895" t="s">
        <v>153</v>
      </c>
      <c r="C89" s="873">
        <f>SUM(C90:C95)</f>
        <v>0</v>
      </c>
      <c r="D89" s="873">
        <f>SUM(D90:D95)</f>
        <v>0</v>
      </c>
      <c r="E89" s="873">
        <f>SUM(E90:E95)</f>
        <v>0</v>
      </c>
      <c r="F89" s="873">
        <f>SUM(F90:F95)</f>
        <v>0</v>
      </c>
      <c r="G89" s="873">
        <f>SUM(G90:G95)</f>
        <v>0</v>
      </c>
      <c r="H89" s="541">
        <f>G89:G101-C89:C101-D89:D101-E89:E101-F89:F101</f>
        <v>0</v>
      </c>
    </row>
    <row r="90" spans="1:8" ht="15">
      <c r="A90" s="887"/>
      <c r="B90" s="708" t="s">
        <v>59</v>
      </c>
      <c r="C90" s="873"/>
      <c r="D90" s="873"/>
      <c r="E90" s="873"/>
      <c r="F90" s="873"/>
      <c r="G90" s="873"/>
      <c r="H90" s="541">
        <f>G90:G101-C90:C101-D90:D101-E90:E101-F90:F101</f>
        <v>0</v>
      </c>
    </row>
    <row r="91" spans="1:8" ht="15">
      <c r="A91" s="887"/>
      <c r="B91" s="708" t="s">
        <v>60</v>
      </c>
      <c r="C91" s="873"/>
      <c r="D91" s="873"/>
      <c r="E91" s="873"/>
      <c r="F91" s="873"/>
      <c r="G91" s="873"/>
      <c r="H91" s="541">
        <f>G91:G101-C91:C101-D91:D101-E91:E101-F91:F101</f>
        <v>0</v>
      </c>
    </row>
    <row r="92" spans="1:8" ht="15">
      <c r="A92" s="887"/>
      <c r="B92" s="708" t="s">
        <v>61</v>
      </c>
      <c r="C92" s="873"/>
      <c r="D92" s="873"/>
      <c r="E92" s="873"/>
      <c r="F92" s="873"/>
      <c r="G92" s="873"/>
      <c r="H92" s="541">
        <f>G92:G101-C92:C101-D92:D101-E92:E101-F92:F101</f>
        <v>0</v>
      </c>
    </row>
    <row r="93" spans="1:8" ht="15">
      <c r="A93" s="887"/>
      <c r="B93" s="708" t="s">
        <v>62</v>
      </c>
      <c r="C93" s="873"/>
      <c r="D93" s="873"/>
      <c r="E93" s="873"/>
      <c r="F93" s="873"/>
      <c r="G93" s="873"/>
      <c r="H93" s="541">
        <f>G93:G101-C93:C101-D93:D101-E93:E101-F93:F101</f>
        <v>0</v>
      </c>
    </row>
    <row r="94" spans="1:8" ht="15" customHeight="1">
      <c r="A94" s="886"/>
      <c r="B94" s="708" t="s">
        <v>63</v>
      </c>
      <c r="C94" s="873"/>
      <c r="D94" s="873"/>
      <c r="E94" s="873"/>
      <c r="F94" s="873"/>
      <c r="G94" s="873"/>
      <c r="H94" s="541">
        <f>G94:G101-C94:C101-D94:D101-E94:E101-F94:F101</f>
        <v>0</v>
      </c>
    </row>
    <row r="95" spans="1:8" ht="15" customHeight="1">
      <c r="A95" s="886"/>
      <c r="B95" s="708" t="s">
        <v>541</v>
      </c>
      <c r="C95" s="873"/>
      <c r="D95" s="873"/>
      <c r="E95" s="873"/>
      <c r="F95" s="873"/>
      <c r="G95" s="873"/>
      <c r="H95" s="541">
        <f>G95:G101-C95:C101-D95:D101-E95:E101-F95:F101</f>
        <v>0</v>
      </c>
    </row>
    <row r="96" spans="1:8" ht="24" customHeight="1">
      <c r="A96" s="886">
        <v>3</v>
      </c>
      <c r="B96" s="707" t="s">
        <v>64</v>
      </c>
      <c r="C96" s="873"/>
      <c r="D96" s="873"/>
      <c r="E96" s="873"/>
      <c r="F96" s="873"/>
      <c r="G96" s="873"/>
      <c r="H96" s="541">
        <f>G96:G101-C96:C101-D96:D101-E96:E101-F96:F101</f>
        <v>0</v>
      </c>
    </row>
    <row r="97" spans="1:8" ht="24" customHeight="1">
      <c r="A97" s="886">
        <v>4</v>
      </c>
      <c r="B97" s="707" t="s">
        <v>65</v>
      </c>
      <c r="C97" s="873"/>
      <c r="D97" s="873"/>
      <c r="E97" s="873"/>
      <c r="F97" s="873"/>
      <c r="G97" s="873"/>
      <c r="H97" s="541">
        <f>G97:G101-C97:C101-D97:D101-E97:E101-F97:F101</f>
        <v>0</v>
      </c>
    </row>
    <row r="98" spans="1:8" ht="24" customHeight="1">
      <c r="A98" s="886">
        <v>5</v>
      </c>
      <c r="B98" s="707" t="s">
        <v>66</v>
      </c>
      <c r="C98" s="873"/>
      <c r="D98" s="873"/>
      <c r="E98" s="873"/>
      <c r="F98" s="873"/>
      <c r="G98" s="873"/>
      <c r="H98" s="541">
        <f>G98:G101-C98:C101-D98:D101-E98:E101-F98:F101</f>
        <v>0</v>
      </c>
    </row>
    <row r="99" spans="1:8" ht="24" customHeight="1">
      <c r="A99" s="886">
        <v>6</v>
      </c>
      <c r="B99" s="707" t="s">
        <v>67</v>
      </c>
      <c r="C99" s="873"/>
      <c r="D99" s="873"/>
      <c r="E99" s="873"/>
      <c r="F99" s="873"/>
      <c r="G99" s="873"/>
      <c r="H99" s="541">
        <f>G99:G101-C99:C101-D99:D101-E99:E101-F99:F101</f>
        <v>0</v>
      </c>
    </row>
    <row r="100" spans="1:8" ht="24" customHeight="1">
      <c r="A100" s="886">
        <v>7</v>
      </c>
      <c r="B100" s="707" t="s">
        <v>68</v>
      </c>
      <c r="C100" s="873"/>
      <c r="D100" s="873"/>
      <c r="E100" s="873"/>
      <c r="F100" s="873"/>
      <c r="G100" s="873"/>
      <c r="H100" s="541">
        <f>G100:G101-C100:C101-D100:D101-E100:E101-F100:F101</f>
        <v>0</v>
      </c>
    </row>
    <row r="101" spans="1:8" ht="23.25" customHeight="1" thickBot="1">
      <c r="A101" s="706">
        <v>8</v>
      </c>
      <c r="B101" s="712" t="s">
        <v>69</v>
      </c>
      <c r="C101" s="873"/>
      <c r="D101" s="873"/>
      <c r="E101" s="873"/>
      <c r="F101" s="873"/>
      <c r="G101" s="873"/>
      <c r="H101" s="541">
        <f>G101:G101-C101:C101-D101:D101-E101:E101-F101:F101</f>
        <v>0</v>
      </c>
    </row>
    <row r="102" spans="1:8" ht="18.75" customHeight="1" thickTop="1">
      <c r="A102" s="734"/>
      <c r="B102" s="735"/>
      <c r="C102" s="736"/>
      <c r="D102" s="736"/>
      <c r="E102" s="736"/>
      <c r="F102" s="737"/>
      <c r="G102" s="715"/>
      <c r="H102" s="738"/>
    </row>
    <row r="103" spans="1:8" ht="12.75">
      <c r="A103" s="519" t="s">
        <v>295</v>
      </c>
      <c r="B103" s="518"/>
      <c r="C103" s="717"/>
      <c r="D103" s="717"/>
      <c r="E103" s="717"/>
      <c r="F103" s="718"/>
      <c r="G103" s="718"/>
      <c r="H103" s="739"/>
    </row>
    <row r="104" spans="1:8" ht="12.75">
      <c r="A104" s="519" t="s">
        <v>296</v>
      </c>
      <c r="B104" s="518"/>
      <c r="C104" s="717"/>
      <c r="D104" s="717"/>
      <c r="E104" s="717"/>
      <c r="F104" s="717"/>
      <c r="G104" s="717"/>
      <c r="H104" s="740"/>
    </row>
    <row r="105" spans="1:8" ht="12.75">
      <c r="A105" s="519" t="s">
        <v>101</v>
      </c>
      <c r="B105" s="518"/>
      <c r="C105" s="717"/>
      <c r="D105" s="717"/>
      <c r="E105" s="717"/>
      <c r="F105" s="717"/>
      <c r="G105" s="717"/>
      <c r="H105" s="740"/>
    </row>
    <row r="106" spans="1:8" ht="13.5" thickBot="1">
      <c r="A106" s="741"/>
      <c r="B106" s="721"/>
      <c r="C106" s="721"/>
      <c r="D106" s="722"/>
      <c r="E106" s="722"/>
      <c r="F106" s="722"/>
      <c r="G106" s="722"/>
      <c r="H106" s="742"/>
    </row>
    <row r="107" spans="1:8" ht="13.5" thickTop="1">
      <c r="A107" s="723"/>
      <c r="B107" s="724" t="s">
        <v>102</v>
      </c>
      <c r="C107" s="891">
        <f>$C$86:$G$86-$C$87:$G$87-$C$88:$G$88</f>
        <v>0</v>
      </c>
      <c r="D107" s="891">
        <f>$C$86:$G$86-$C$87:$G$87-$C$88:$G$88</f>
        <v>0</v>
      </c>
      <c r="E107" s="891">
        <f>$C$86:$G$86-$C$87:$G$87-$C$88:$G$88</f>
        <v>0</v>
      </c>
      <c r="F107" s="891">
        <f>$C$86:$G$86-$C$87:$G$87-$C$88:$G$88</f>
        <v>0</v>
      </c>
      <c r="G107" s="891">
        <f>$C$86:$G$86-$C$87:$G$87-$C$88:$G$88</f>
        <v>0</v>
      </c>
      <c r="H107" s="743"/>
    </row>
    <row r="108" spans="1:8" ht="12.75">
      <c r="A108" s="726"/>
      <c r="B108" s="727" t="s">
        <v>103</v>
      </c>
      <c r="C108" s="892">
        <f>$C$89:$G$89-$C$90:$G$90-$C$91:$G$91-$C$92:$G$92-$C$93:$G$93-$C$94:$G$94-$C$95:$G$95</f>
        <v>0</v>
      </c>
      <c r="D108" s="892">
        <f>$C$89:$G$89-$C$90:$G$90-$C$91:$G$91-$C$92:$G$92-$C$93:$G$93-$C$94:$G$94-$C$95:$G$95</f>
        <v>0</v>
      </c>
      <c r="E108" s="892">
        <f>$C$89:$G$89-$C$90:$G$90-$C$91:$G$91-$C$92:$G$92-$C$93:$G$93-$C$94:$G$94-$C$95:$G$95</f>
        <v>0</v>
      </c>
      <c r="F108" s="892">
        <f>$C$89:$G$89-$C$90:$G$90-$C$91:$G$91-$C$92:$G$92-$C$93:$G$93-$C$94:$G$94-$C$95:$G$95</f>
        <v>0</v>
      </c>
      <c r="G108" s="893">
        <f>$C$89:$G$89-$C$90:$G$90-$C$91:$G$91-$C$92:$G$92-$C$93:$G$93-$C$94:$G$94-$C$95:$G$95</f>
        <v>0</v>
      </c>
      <c r="H108" s="743"/>
    </row>
    <row r="109" spans="1:8" ht="13.5" thickBot="1">
      <c r="A109" s="744"/>
      <c r="B109" s="745" t="s">
        <v>104</v>
      </c>
      <c r="C109" s="729">
        <f>$C$101:$G$101-$C$86:$G$86-$C$89:$G$89-$C$96:$G$96-$C$97:$G$97-$C$98:$G$98-$C$99:$G$99-$C$100:$G$100</f>
        <v>0</v>
      </c>
      <c r="D109" s="729">
        <f>$C$101:$G$101-$C$86:$G$86-$C$89:$G$89-$C$96:$G$96-$C$97:$G$97-$C$98:$G$98-$C$99:$G$99-$C$100:$G$100</f>
        <v>0</v>
      </c>
      <c r="E109" s="729">
        <f>$C$101:$G$101-$C$86:$G$86-$C$89:$G$89-$C$96:$G$96-$C$97:$G$97-$C$98:$G$98-$C$99:$G$99-$C$100:$G$100</f>
        <v>0</v>
      </c>
      <c r="F109" s="729">
        <f>$C$101:$G$101-$C$86:$G$86-$C$89:$G$89-$C$96:$G$96-$C$97:$G$97-$C$98:$G$98-$C$99:$G$99-$C$100:$G$100</f>
        <v>0</v>
      </c>
      <c r="G109" s="729">
        <f>$C$101:$G$101-$C$86:$G$86-$C$89:$G$89-$C$96:$G$96-$C$97:$G$97-$C$98:$G$98-$C$99:$G$99-$C$100:$G$100</f>
        <v>0</v>
      </c>
      <c r="H109" s="743"/>
    </row>
    <row r="110" spans="1:8" ht="13.5" thickTop="1">
      <c r="A110" s="746"/>
      <c r="B110" s="746"/>
      <c r="C110" s="546"/>
      <c r="D110" s="546"/>
      <c r="E110" s="546"/>
      <c r="F110" s="546"/>
      <c r="G110" s="546"/>
      <c r="H110" s="747"/>
    </row>
    <row r="111" spans="1:8" ht="12.75">
      <c r="A111" s="748"/>
      <c r="B111" s="748"/>
      <c r="C111" s="749"/>
      <c r="D111" s="749"/>
      <c r="E111" s="749"/>
      <c r="F111" s="749"/>
      <c r="G111" s="749"/>
      <c r="H111" s="747"/>
    </row>
    <row r="112" spans="1:8" ht="12.75">
      <c r="A112" s="748"/>
      <c r="B112" s="748"/>
      <c r="C112" s="749"/>
      <c r="D112" s="749"/>
      <c r="E112" s="749"/>
      <c r="F112" s="749"/>
      <c r="G112" s="749"/>
      <c r="H112" s="747"/>
    </row>
    <row r="113" spans="1:8" ht="12.75">
      <c r="A113" s="748"/>
      <c r="B113" s="748"/>
      <c r="C113" s="749"/>
      <c r="D113" s="749"/>
      <c r="E113" s="749"/>
      <c r="F113" s="749"/>
      <c r="G113" s="749"/>
      <c r="H113" s="747"/>
    </row>
    <row r="114" spans="1:8" ht="12.75">
      <c r="A114" s="748"/>
      <c r="B114" s="748"/>
      <c r="C114" s="749"/>
      <c r="D114" s="749"/>
      <c r="E114" s="749"/>
      <c r="F114" s="749"/>
      <c r="G114" s="749"/>
      <c r="H114" s="747"/>
    </row>
    <row r="115" spans="1:8" ht="12.75">
      <c r="A115" s="748"/>
      <c r="B115" s="748"/>
      <c r="C115" s="749"/>
      <c r="D115" s="749"/>
      <c r="E115" s="749"/>
      <c r="F115" s="749"/>
      <c r="G115" s="749"/>
      <c r="H115" s="747"/>
    </row>
    <row r="116" spans="1:8" ht="12.75">
      <c r="A116" s="748"/>
      <c r="B116" s="748"/>
      <c r="C116" s="749"/>
      <c r="D116" s="749"/>
      <c r="E116" s="749"/>
      <c r="F116" s="749"/>
      <c r="G116" s="749"/>
      <c r="H116" s="747"/>
    </row>
    <row r="117" spans="1:8" ht="12.75">
      <c r="A117" s="748"/>
      <c r="B117" s="748"/>
      <c r="C117" s="749"/>
      <c r="D117" s="749"/>
      <c r="E117" s="749"/>
      <c r="F117" s="749"/>
      <c r="G117" s="749"/>
      <c r="H117" s="747"/>
    </row>
    <row r="118" spans="1:8" ht="12.75">
      <c r="A118" s="748"/>
      <c r="B118" s="748"/>
      <c r="C118" s="749"/>
      <c r="D118" s="749"/>
      <c r="E118" s="749"/>
      <c r="F118" s="749"/>
      <c r="G118" s="749"/>
      <c r="H118" s="747"/>
    </row>
    <row r="119" spans="1:8" ht="12.75">
      <c r="A119" s="748"/>
      <c r="B119" s="748"/>
      <c r="C119" s="749"/>
      <c r="D119" s="749"/>
      <c r="E119" s="749"/>
      <c r="F119" s="749"/>
      <c r="G119" s="749"/>
      <c r="H119" s="747"/>
    </row>
    <row r="120" spans="1:8" ht="12.75">
      <c r="A120" s="748"/>
      <c r="B120" s="748"/>
      <c r="C120" s="749"/>
      <c r="D120" s="749"/>
      <c r="E120" s="749"/>
      <c r="F120" s="749"/>
      <c r="G120" s="749"/>
      <c r="H120" s="747"/>
    </row>
    <row r="121" spans="1:8" ht="12.75">
      <c r="A121" s="748"/>
      <c r="B121" s="748"/>
      <c r="C121" s="749"/>
      <c r="D121" s="749"/>
      <c r="E121" s="749"/>
      <c r="F121" s="749"/>
      <c r="G121" s="749"/>
      <c r="H121" s="747"/>
    </row>
    <row r="122" spans="1:8" ht="12.75">
      <c r="A122" s="748"/>
      <c r="B122" s="748"/>
      <c r="C122" s="749"/>
      <c r="D122" s="749"/>
      <c r="E122" s="749"/>
      <c r="F122" s="749"/>
      <c r="G122" s="749"/>
      <c r="H122" s="747"/>
    </row>
    <row r="123" spans="1:8" ht="12.75">
      <c r="A123" s="748"/>
      <c r="B123" s="748"/>
      <c r="C123" s="749"/>
      <c r="D123" s="749"/>
      <c r="E123" s="749"/>
      <c r="F123" s="749"/>
      <c r="G123" s="749"/>
      <c r="H123" s="747"/>
    </row>
    <row r="124" spans="1:8" ht="12.75">
      <c r="A124" s="748"/>
      <c r="B124" s="748"/>
      <c r="C124" s="749"/>
      <c r="D124" s="749"/>
      <c r="E124" s="749"/>
      <c r="F124" s="749"/>
      <c r="G124" s="749"/>
      <c r="H124" s="747"/>
    </row>
    <row r="125" spans="1:8" ht="12.75">
      <c r="A125" s="748"/>
      <c r="B125" s="748"/>
      <c r="C125" s="749"/>
      <c r="D125" s="749"/>
      <c r="E125" s="749"/>
      <c r="F125" s="749"/>
      <c r="G125" s="749"/>
      <c r="H125" s="747"/>
    </row>
    <row r="126" spans="1:8" ht="12.75">
      <c r="A126" s="748"/>
      <c r="B126" s="748"/>
      <c r="C126" s="749"/>
      <c r="D126" s="749"/>
      <c r="E126" s="749"/>
      <c r="F126" s="749"/>
      <c r="G126" s="749"/>
      <c r="H126" s="747"/>
    </row>
    <row r="127" spans="1:8" ht="12.75">
      <c r="A127" s="748"/>
      <c r="B127" s="748"/>
      <c r="C127" s="749"/>
      <c r="D127" s="749"/>
      <c r="E127" s="749"/>
      <c r="F127" s="749"/>
      <c r="G127" s="749"/>
      <c r="H127" s="747"/>
    </row>
    <row r="128" spans="1:8" ht="12.75">
      <c r="A128" s="748"/>
      <c r="B128" s="748"/>
      <c r="C128" s="749"/>
      <c r="D128" s="749"/>
      <c r="E128" s="749"/>
      <c r="F128" s="749"/>
      <c r="G128" s="749"/>
      <c r="H128" s="747"/>
    </row>
    <row r="129" spans="1:8" ht="12.75">
      <c r="A129" s="748"/>
      <c r="B129" s="748"/>
      <c r="C129" s="749"/>
      <c r="D129" s="749"/>
      <c r="E129" s="749"/>
      <c r="F129" s="749"/>
      <c r="G129" s="749"/>
      <c r="H129" s="747"/>
    </row>
    <row r="130" spans="1:8" ht="12.75">
      <c r="A130" s="748"/>
      <c r="B130" s="748"/>
      <c r="C130" s="749"/>
      <c r="D130" s="749"/>
      <c r="E130" s="749"/>
      <c r="F130" s="749"/>
      <c r="G130" s="749"/>
      <c r="H130" s="747"/>
    </row>
    <row r="131" spans="1:8" ht="12.75">
      <c r="A131" s="748"/>
      <c r="B131" s="748"/>
      <c r="C131" s="749"/>
      <c r="D131" s="749"/>
      <c r="E131" s="749"/>
      <c r="F131" s="749"/>
      <c r="G131" s="749"/>
      <c r="H131" s="747"/>
    </row>
    <row r="135" spans="1:8" ht="12.75">
      <c r="A135" s="160" t="s">
        <v>247</v>
      </c>
      <c r="B135" s="730"/>
      <c r="C135" s="730"/>
      <c r="D135" s="730"/>
      <c r="E135" s="730"/>
      <c r="F135" s="730"/>
      <c r="G135" s="897"/>
      <c r="H135" s="898" t="s">
        <v>558</v>
      </c>
    </row>
    <row r="136" spans="1:8" ht="12.75">
      <c r="A136" s="166" t="s">
        <v>400</v>
      </c>
      <c r="H136" s="157" t="s">
        <v>550</v>
      </c>
    </row>
  </sheetData>
  <mergeCells count="4">
    <mergeCell ref="C9:K9"/>
    <mergeCell ref="C11:K11"/>
    <mergeCell ref="C78:K78"/>
    <mergeCell ref="C80:K80"/>
  </mergeCells>
  <dataValidations count="1">
    <dataValidation allowBlank="1" showInputMessage="1" sqref="B37"/>
  </dataValidation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8" r:id="rId2"/>
  <rowBreaks count="3" manualBreakCount="3">
    <brk id="66" max="7" man="1"/>
    <brk id="68" max="7" man="1"/>
    <brk id="69" max="255" man="1"/>
  </rowBreaks>
  <colBreaks count="1" manualBreakCount="1">
    <brk id="7" min="1" max="1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1"/>
  <sheetViews>
    <sheetView view="pageBreakPreview" zoomScale="60" zoomScaleNormal="75" workbookViewId="0" topLeftCell="A13">
      <selection activeCell="C25" sqref="C25:P26"/>
    </sheetView>
  </sheetViews>
  <sheetFormatPr defaultColWidth="9.140625" defaultRowHeight="12.75"/>
  <cols>
    <col min="1" max="1" width="3.7109375" style="516" customWidth="1"/>
    <col min="2" max="2" width="37.421875" style="516" customWidth="1"/>
    <col min="3" max="4" width="10.57421875" style="516" customWidth="1"/>
    <col min="5" max="5" width="10.57421875" style="517" customWidth="1"/>
    <col min="6" max="6" width="12.8515625" style="517" customWidth="1"/>
    <col min="7" max="9" width="10.57421875" style="517" customWidth="1"/>
    <col min="10" max="11" width="13.28125" style="517" customWidth="1"/>
    <col min="12" max="12" width="14.28125" style="517" customWidth="1"/>
    <col min="13" max="16" width="10.57421875" style="517" customWidth="1"/>
    <col min="17" max="17" width="11.28125" style="517" customWidth="1"/>
    <col min="18" max="18" width="10.140625" style="517" customWidth="1"/>
    <col min="19" max="16384" width="9.140625" style="517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65" t="s">
        <v>51</v>
      </c>
      <c r="B5" s="408"/>
      <c r="C5" s="1"/>
      <c r="D5" s="151"/>
      <c r="E5" s="1"/>
      <c r="F5" s="1"/>
      <c r="G5" s="1"/>
      <c r="H5" s="1"/>
      <c r="I5" s="1"/>
      <c r="J5" s="1"/>
      <c r="K5" s="1"/>
      <c r="L5" s="42"/>
      <c r="M5" s="1"/>
      <c r="N5" s="1"/>
      <c r="O5" s="1"/>
      <c r="P5" s="1"/>
      <c r="Q5" s="1"/>
    </row>
    <row r="6" spans="1:17" ht="15.75">
      <c r="A6" s="351" t="s">
        <v>373</v>
      </c>
      <c r="B6" s="386"/>
      <c r="C6" s="14"/>
      <c r="D6" s="151"/>
      <c r="E6" s="1"/>
      <c r="F6" s="1"/>
      <c r="G6" s="1"/>
      <c r="H6" s="1"/>
      <c r="I6" s="1"/>
      <c r="J6" s="1"/>
      <c r="K6" s="1"/>
      <c r="L6" s="42"/>
      <c r="M6" s="1"/>
      <c r="N6" s="1"/>
      <c r="O6" s="1"/>
      <c r="P6" s="1"/>
      <c r="Q6" s="1"/>
    </row>
    <row r="7" spans="1:17" ht="15.75" thickBot="1">
      <c r="A7" s="165"/>
      <c r="B7" s="409"/>
      <c r="C7" s="1"/>
      <c r="D7" s="151"/>
      <c r="E7" s="1"/>
      <c r="F7" s="1"/>
      <c r="G7" s="1"/>
      <c r="H7" s="1"/>
      <c r="I7" s="1"/>
      <c r="J7" s="1"/>
      <c r="K7" s="1"/>
      <c r="L7" s="42"/>
      <c r="M7" s="1"/>
      <c r="N7" s="1"/>
      <c r="O7" s="1"/>
      <c r="P7" s="1"/>
      <c r="Q7" s="1"/>
    </row>
    <row r="8" spans="1:17" ht="13.5" thickTop="1">
      <c r="A8" s="356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353"/>
    </row>
    <row r="9" spans="1:17" ht="15.75" thickBot="1">
      <c r="A9" s="162" t="s">
        <v>509</v>
      </c>
      <c r="B9" s="171"/>
      <c r="C9" s="171"/>
      <c r="D9" s="171"/>
      <c r="E9" s="171"/>
      <c r="F9" s="171"/>
      <c r="G9" s="171"/>
      <c r="H9" s="171"/>
      <c r="I9" s="995" t="str">
        <f>'Cover '!G5</f>
        <v>(enter name)</v>
      </c>
      <c r="J9" s="995"/>
      <c r="K9" s="995"/>
      <c r="L9" s="995"/>
      <c r="M9" s="995"/>
      <c r="N9" s="995"/>
      <c r="O9" s="995"/>
      <c r="P9" s="995"/>
      <c r="Q9" s="996"/>
    </row>
    <row r="10" spans="1:17" ht="12.75">
      <c r="A10" s="156"/>
      <c r="B10" s="17"/>
      <c r="C10" s="171"/>
      <c r="D10" s="17"/>
      <c r="E10" s="17"/>
      <c r="F10" s="17"/>
      <c r="G10" s="17"/>
      <c r="H10" s="17"/>
      <c r="I10" s="1"/>
      <c r="J10" s="1"/>
      <c r="K10" s="1"/>
      <c r="L10" s="1"/>
      <c r="M10" s="1"/>
      <c r="N10" s="1"/>
      <c r="O10" s="1"/>
      <c r="P10" s="1"/>
      <c r="Q10" s="383"/>
    </row>
    <row r="11" spans="1:17" ht="15.75" thickBot="1">
      <c r="A11" s="162" t="s">
        <v>257</v>
      </c>
      <c r="B11" s="171"/>
      <c r="C11" s="171"/>
      <c r="D11" s="171"/>
      <c r="E11" s="171"/>
      <c r="F11" s="171"/>
      <c r="G11" s="171"/>
      <c r="H11" s="171"/>
      <c r="I11" s="995" t="str">
        <f>'Cover '!G7</f>
        <v>(enter period)</v>
      </c>
      <c r="J11" s="995"/>
      <c r="K11" s="995"/>
      <c r="L11" s="995"/>
      <c r="M11" s="995"/>
      <c r="N11" s="995"/>
      <c r="O11" s="995"/>
      <c r="P11" s="995"/>
      <c r="Q11" s="996"/>
    </row>
    <row r="12" spans="1:17" ht="13.5" thickBot="1">
      <c r="A12" s="169"/>
      <c r="B12" s="384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12"/>
    </row>
    <row r="13" spans="1:17" ht="13.5" thickTop="1">
      <c r="A13" s="17"/>
      <c r="B13" s="354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354"/>
    </row>
    <row r="14" spans="1:17" s="522" customFormat="1" ht="15.75" thickBot="1">
      <c r="A14" s="520"/>
      <c r="B14" s="520"/>
      <c r="C14" s="520"/>
      <c r="D14" s="520"/>
      <c r="E14" s="521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405" t="s">
        <v>264</v>
      </c>
    </row>
    <row r="15" spans="1:18" s="527" customFormat="1" ht="21.75" customHeight="1" thickTop="1">
      <c r="A15" s="523" t="s">
        <v>417</v>
      </c>
      <c r="B15" s="524" t="s">
        <v>417</v>
      </c>
      <c r="C15" s="1084" t="s">
        <v>392</v>
      </c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6"/>
      <c r="O15" s="525" t="s">
        <v>393</v>
      </c>
      <c r="P15" s="526"/>
      <c r="Q15" s="932" t="s">
        <v>124</v>
      </c>
      <c r="R15" s="1079" t="s">
        <v>574</v>
      </c>
    </row>
    <row r="16" spans="1:18" s="527" customFormat="1" ht="36.75" customHeight="1">
      <c r="A16" s="528"/>
      <c r="B16" s="529" t="s">
        <v>125</v>
      </c>
      <c r="C16" s="530" t="s">
        <v>126</v>
      </c>
      <c r="D16" s="1081" t="s">
        <v>199</v>
      </c>
      <c r="E16" s="1082"/>
      <c r="F16" s="1082"/>
      <c r="G16" s="1082"/>
      <c r="H16" s="1082"/>
      <c r="I16" s="1082"/>
      <c r="J16" s="1082"/>
      <c r="K16" s="1082"/>
      <c r="L16" s="1082"/>
      <c r="M16" s="1082"/>
      <c r="N16" s="1083"/>
      <c r="O16" s="532" t="s">
        <v>126</v>
      </c>
      <c r="P16" s="533" t="s">
        <v>199</v>
      </c>
      <c r="Q16" s="933"/>
      <c r="R16" s="1080"/>
    </row>
    <row r="17" spans="1:18" s="527" customFormat="1" ht="63">
      <c r="A17" s="534"/>
      <c r="B17" s="535"/>
      <c r="C17" s="531" t="s">
        <v>139</v>
      </c>
      <c r="D17" s="531" t="s">
        <v>233</v>
      </c>
      <c r="E17" s="927" t="s">
        <v>234</v>
      </c>
      <c r="F17" s="927" t="s">
        <v>573</v>
      </c>
      <c r="G17" s="531" t="s">
        <v>127</v>
      </c>
      <c r="H17" s="927" t="s">
        <v>7</v>
      </c>
      <c r="I17" s="531" t="s">
        <v>8</v>
      </c>
      <c r="J17" s="927" t="s">
        <v>236</v>
      </c>
      <c r="K17" s="531" t="s">
        <v>128</v>
      </c>
      <c r="L17" s="536" t="s">
        <v>395</v>
      </c>
      <c r="M17" s="537" t="s">
        <v>18</v>
      </c>
      <c r="N17" s="531" t="s">
        <v>139</v>
      </c>
      <c r="O17" s="531" t="s">
        <v>139</v>
      </c>
      <c r="P17" s="538" t="s">
        <v>139</v>
      </c>
      <c r="Q17" s="934" t="s">
        <v>361</v>
      </c>
      <c r="R17" s="936" t="s">
        <v>575</v>
      </c>
    </row>
    <row r="18" spans="1:18" s="542" customFormat="1" ht="33" customHeight="1">
      <c r="A18" s="539" t="s">
        <v>129</v>
      </c>
      <c r="B18" s="540" t="s">
        <v>130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935">
        <f>N18-SUM(D18:M18)</f>
        <v>0</v>
      </c>
      <c r="R18" s="937">
        <f aca="true" t="shared" si="0" ref="R18:R23">O18+P18+Q18</f>
        <v>0</v>
      </c>
    </row>
    <row r="19" spans="1:18" s="542" customFormat="1" ht="33" customHeight="1">
      <c r="A19" s="543"/>
      <c r="B19" s="921" t="s">
        <v>569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935"/>
      <c r="R19" s="937">
        <f t="shared" si="0"/>
        <v>0</v>
      </c>
    </row>
    <row r="20" spans="1:18" s="542" customFormat="1" ht="33" customHeight="1">
      <c r="A20" s="543"/>
      <c r="B20" s="922" t="s">
        <v>570</v>
      </c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935"/>
      <c r="R20" s="937">
        <f t="shared" si="0"/>
        <v>0</v>
      </c>
    </row>
    <row r="21" spans="1:18" s="542" customFormat="1" ht="33" customHeight="1">
      <c r="A21" s="558" t="s">
        <v>131</v>
      </c>
      <c r="B21" s="540" t="s">
        <v>132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935"/>
      <c r="R21" s="937">
        <f t="shared" si="0"/>
        <v>0</v>
      </c>
    </row>
    <row r="22" spans="1:18" s="542" customFormat="1" ht="33" customHeight="1">
      <c r="A22" s="543"/>
      <c r="B22" s="544" t="s">
        <v>394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935"/>
      <c r="R22" s="937">
        <f t="shared" si="0"/>
        <v>0</v>
      </c>
    </row>
    <row r="23" spans="1:18" s="542" customFormat="1" ht="33" customHeight="1" thickBot="1">
      <c r="A23" s="573" t="s">
        <v>314</v>
      </c>
      <c r="B23" s="574" t="s">
        <v>397</v>
      </c>
      <c r="C23" s="753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935">
        <f>N23-SUM(D23:M23)</f>
        <v>0</v>
      </c>
      <c r="R23" s="937">
        <f t="shared" si="0"/>
        <v>0</v>
      </c>
    </row>
    <row r="24" spans="1:17" s="542" customFormat="1" ht="17.25" thickBot="1" thickTop="1">
      <c r="A24" s="545"/>
      <c r="B24" s="546"/>
      <c r="C24" s="546"/>
      <c r="D24" s="546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8"/>
    </row>
    <row r="25" spans="1:17" ht="33" customHeight="1" thickBot="1" thickTop="1">
      <c r="A25" s="923"/>
      <c r="B25" s="925" t="s">
        <v>571</v>
      </c>
      <c r="C25" s="1087" t="e">
        <f aca="true" t="shared" si="1" ref="C25:P25">C19/C18</f>
        <v>#DIV/0!</v>
      </c>
      <c r="D25" s="1087" t="e">
        <f t="shared" si="1"/>
        <v>#DIV/0!</v>
      </c>
      <c r="E25" s="1087" t="e">
        <f t="shared" si="1"/>
        <v>#DIV/0!</v>
      </c>
      <c r="F25" s="1087" t="e">
        <f t="shared" si="1"/>
        <v>#DIV/0!</v>
      </c>
      <c r="G25" s="1087" t="e">
        <f t="shared" si="1"/>
        <v>#DIV/0!</v>
      </c>
      <c r="H25" s="1087" t="e">
        <f t="shared" si="1"/>
        <v>#DIV/0!</v>
      </c>
      <c r="I25" s="1087" t="e">
        <f t="shared" si="1"/>
        <v>#DIV/0!</v>
      </c>
      <c r="J25" s="1087" t="e">
        <f t="shared" si="1"/>
        <v>#DIV/0!</v>
      </c>
      <c r="K25" s="1087" t="e">
        <f t="shared" si="1"/>
        <v>#DIV/0!</v>
      </c>
      <c r="L25" s="1087" t="e">
        <f t="shared" si="1"/>
        <v>#DIV/0!</v>
      </c>
      <c r="M25" s="1087" t="e">
        <f t="shared" si="1"/>
        <v>#DIV/0!</v>
      </c>
      <c r="N25" s="1087" t="e">
        <f t="shared" si="1"/>
        <v>#DIV/0!</v>
      </c>
      <c r="O25" s="1087" t="e">
        <f t="shared" si="1"/>
        <v>#DIV/0!</v>
      </c>
      <c r="P25" s="1087" t="e">
        <f t="shared" si="1"/>
        <v>#DIV/0!</v>
      </c>
      <c r="Q25" s="549"/>
    </row>
    <row r="26" spans="1:17" ht="33" customHeight="1" thickBot="1" thickTop="1">
      <c r="A26" s="924"/>
      <c r="B26" s="925" t="s">
        <v>572</v>
      </c>
      <c r="C26" s="1088" t="e">
        <f aca="true" t="shared" si="2" ref="C26:P26">C22/C20</f>
        <v>#DIV/0!</v>
      </c>
      <c r="D26" s="1088" t="e">
        <f t="shared" si="2"/>
        <v>#DIV/0!</v>
      </c>
      <c r="E26" s="1088" t="e">
        <f t="shared" si="2"/>
        <v>#DIV/0!</v>
      </c>
      <c r="F26" s="1088" t="e">
        <f t="shared" si="2"/>
        <v>#DIV/0!</v>
      </c>
      <c r="G26" s="1088" t="e">
        <f t="shared" si="2"/>
        <v>#DIV/0!</v>
      </c>
      <c r="H26" s="1088" t="e">
        <f t="shared" si="2"/>
        <v>#DIV/0!</v>
      </c>
      <c r="I26" s="1088" t="e">
        <f t="shared" si="2"/>
        <v>#DIV/0!</v>
      </c>
      <c r="J26" s="1088" t="e">
        <f t="shared" si="2"/>
        <v>#DIV/0!</v>
      </c>
      <c r="K26" s="1088" t="e">
        <f t="shared" si="2"/>
        <v>#DIV/0!</v>
      </c>
      <c r="L26" s="1088" t="e">
        <f t="shared" si="2"/>
        <v>#DIV/0!</v>
      </c>
      <c r="M26" s="1088" t="e">
        <f t="shared" si="2"/>
        <v>#DIV/0!</v>
      </c>
      <c r="N26" s="1088" t="e">
        <f t="shared" si="2"/>
        <v>#DIV/0!</v>
      </c>
      <c r="O26" s="1088" t="e">
        <f t="shared" si="2"/>
        <v>#DIV/0!</v>
      </c>
      <c r="P26" s="1088" t="e">
        <f t="shared" si="2"/>
        <v>#DIV/0!</v>
      </c>
      <c r="Q26" s="552"/>
    </row>
    <row r="27" spans="1:17" ht="12.75" customHeight="1" thickTop="1">
      <c r="A27" s="553"/>
      <c r="B27" s="551"/>
      <c r="C27" s="551"/>
      <c r="D27" s="551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4"/>
    </row>
    <row r="28" spans="1:17" s="1" customFormat="1" ht="15">
      <c r="A28" s="297"/>
      <c r="B28" s="142"/>
      <c r="C28" s="297"/>
      <c r="D28" s="32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1"/>
      <c r="Q28" s="71"/>
    </row>
    <row r="29" spans="1:17" s="1" customFormat="1" ht="12.75">
      <c r="A29" s="166" t="s">
        <v>247</v>
      </c>
      <c r="B29" s="166"/>
      <c r="P29" s="69"/>
      <c r="Q29" s="926" t="s">
        <v>558</v>
      </c>
    </row>
    <row r="30" spans="1:17" s="1" customFormat="1" ht="12.75">
      <c r="A30" s="166" t="s">
        <v>396</v>
      </c>
      <c r="B30" s="44"/>
      <c r="P30" s="69"/>
      <c r="Q30" s="157" t="s">
        <v>519</v>
      </c>
    </row>
    <row r="31" spans="1:17" ht="15">
      <c r="A31" s="555"/>
      <c r="B31" s="555"/>
      <c r="C31" s="555"/>
      <c r="D31" s="555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6"/>
    </row>
  </sheetData>
  <mergeCells count="5">
    <mergeCell ref="R15:R16"/>
    <mergeCell ref="D16:N16"/>
    <mergeCell ref="C15:N15"/>
    <mergeCell ref="I9:Q9"/>
    <mergeCell ref="I11:Q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2"/>
  <sheetViews>
    <sheetView workbookViewId="0" topLeftCell="A22">
      <selection activeCell="C42" sqref="C42:E42"/>
    </sheetView>
  </sheetViews>
  <sheetFormatPr defaultColWidth="9.140625" defaultRowHeight="12.75"/>
  <cols>
    <col min="1" max="1" width="9.140625" style="499" customWidth="1"/>
    <col min="2" max="2" width="58.7109375" style="1" customWidth="1"/>
    <col min="3" max="3" width="8.140625" style="1" customWidth="1"/>
    <col min="4" max="4" width="9.8515625" style="1" customWidth="1"/>
    <col min="5" max="5" width="10.28125" style="1" customWidth="1"/>
    <col min="6" max="6" width="3.7109375" style="1" customWidth="1"/>
    <col min="7" max="16384" width="11.421875" style="1" customWidth="1"/>
  </cols>
  <sheetData>
    <row r="1" ht="12.75"/>
    <row r="2" ht="12.75"/>
    <row r="3" ht="12.75"/>
    <row r="4" spans="1:2" ht="15.75">
      <c r="A4" s="868" t="s">
        <v>51</v>
      </c>
      <c r="B4" s="350"/>
    </row>
    <row r="5" spans="1:2" ht="15.75">
      <c r="A5" s="868" t="s">
        <v>278</v>
      </c>
      <c r="B5" s="350"/>
    </row>
    <row r="6" spans="1:6" ht="13.5" thickBot="1">
      <c r="A6" s="72"/>
      <c r="B6" s="17"/>
      <c r="C6" s="17"/>
      <c r="D6" s="17"/>
      <c r="E6" s="17"/>
      <c r="F6" s="17"/>
    </row>
    <row r="7" spans="1:5" ht="12.75">
      <c r="A7" s="645" t="s">
        <v>198</v>
      </c>
      <c r="B7" s="133"/>
      <c r="C7" s="132" t="s">
        <v>199</v>
      </c>
      <c r="D7" s="132" t="s">
        <v>200</v>
      </c>
      <c r="E7" s="132" t="s">
        <v>201</v>
      </c>
    </row>
    <row r="8" spans="1:5" ht="13.5" thickBot="1">
      <c r="A8" s="380"/>
      <c r="B8" s="77"/>
      <c r="C8" s="515"/>
      <c r="D8" s="515"/>
      <c r="E8" s="515"/>
    </row>
    <row r="9" spans="1:5" ht="12.75">
      <c r="A9" s="960" t="s">
        <v>293</v>
      </c>
      <c r="B9" s="961"/>
      <c r="C9" s="961"/>
      <c r="D9" s="961"/>
      <c r="E9" s="928"/>
    </row>
    <row r="10" spans="1:5" ht="12.75">
      <c r="A10" s="647" t="s">
        <v>294</v>
      </c>
      <c r="B10" s="572" t="s">
        <v>520</v>
      </c>
      <c r="C10" s="867" t="s">
        <v>261</v>
      </c>
      <c r="D10" s="867" t="s">
        <v>261</v>
      </c>
      <c r="E10" s="867" t="s">
        <v>261</v>
      </c>
    </row>
    <row r="11" spans="1:5" ht="12.75">
      <c r="A11" s="957" t="s">
        <v>368</v>
      </c>
      <c r="B11" s="958"/>
      <c r="C11" s="958"/>
      <c r="D11" s="958"/>
      <c r="E11" s="959"/>
    </row>
    <row r="12" spans="1:5" ht="12.75">
      <c r="A12" s="646" t="s">
        <v>80</v>
      </c>
      <c r="B12" s="571" t="s">
        <v>79</v>
      </c>
      <c r="C12" s="867" t="s">
        <v>261</v>
      </c>
      <c r="D12" s="867" t="s">
        <v>261</v>
      </c>
      <c r="E12" s="867" t="s">
        <v>261</v>
      </c>
    </row>
    <row r="13" spans="1:5" ht="12.75">
      <c r="A13" s="646" t="s">
        <v>81</v>
      </c>
      <c r="B13" s="571" t="s">
        <v>324</v>
      </c>
      <c r="C13" s="867" t="s">
        <v>261</v>
      </c>
      <c r="D13" s="867" t="s">
        <v>261</v>
      </c>
      <c r="E13" s="867" t="s">
        <v>261</v>
      </c>
    </row>
    <row r="14" spans="1:5" ht="12.75">
      <c r="A14" s="929" t="s">
        <v>369</v>
      </c>
      <c r="B14" s="930"/>
      <c r="C14" s="930"/>
      <c r="D14" s="930"/>
      <c r="E14" s="931"/>
    </row>
    <row r="15" spans="1:5" ht="12.75">
      <c r="A15" s="647" t="s">
        <v>82</v>
      </c>
      <c r="B15" s="571" t="s">
        <v>143</v>
      </c>
      <c r="C15" s="867" t="s">
        <v>261</v>
      </c>
      <c r="D15" s="867" t="s">
        <v>261</v>
      </c>
      <c r="E15" s="867" t="s">
        <v>261</v>
      </c>
    </row>
    <row r="16" spans="1:5" ht="12.75">
      <c r="A16" s="646" t="s">
        <v>84</v>
      </c>
      <c r="B16" s="571" t="s">
        <v>164</v>
      </c>
      <c r="C16" s="867" t="s">
        <v>261</v>
      </c>
      <c r="D16" s="867" t="s">
        <v>261</v>
      </c>
      <c r="E16" s="867" t="s">
        <v>261</v>
      </c>
    </row>
    <row r="17" spans="1:5" ht="12.75">
      <c r="A17" s="646" t="s">
        <v>85</v>
      </c>
      <c r="B17" s="571" t="s">
        <v>50</v>
      </c>
      <c r="C17" s="867" t="s">
        <v>261</v>
      </c>
      <c r="D17" s="867"/>
      <c r="E17" s="867" t="s">
        <v>261</v>
      </c>
    </row>
    <row r="18" spans="1:5" ht="12.75">
      <c r="A18" s="646" t="s">
        <v>86</v>
      </c>
      <c r="B18" s="571" t="s">
        <v>83</v>
      </c>
      <c r="C18" s="867" t="s">
        <v>261</v>
      </c>
      <c r="D18" s="867"/>
      <c r="E18" s="867" t="s">
        <v>261</v>
      </c>
    </row>
    <row r="19" spans="1:5" ht="12.75">
      <c r="A19" s="646" t="s">
        <v>87</v>
      </c>
      <c r="B19" s="571" t="s">
        <v>89</v>
      </c>
      <c r="C19" s="867" t="s">
        <v>261</v>
      </c>
      <c r="D19" s="867"/>
      <c r="E19" s="867" t="s">
        <v>261</v>
      </c>
    </row>
    <row r="20" spans="1:5" ht="12.75">
      <c r="A20" s="646" t="s">
        <v>88</v>
      </c>
      <c r="B20" s="571" t="s">
        <v>522</v>
      </c>
      <c r="C20" s="867"/>
      <c r="D20" s="867" t="s">
        <v>261</v>
      </c>
      <c r="E20" s="867" t="s">
        <v>261</v>
      </c>
    </row>
    <row r="21" spans="1:5" ht="27" customHeight="1">
      <c r="A21" s="918" t="s">
        <v>523</v>
      </c>
      <c r="B21" s="919"/>
      <c r="C21" s="919"/>
      <c r="D21" s="919"/>
      <c r="E21" s="920"/>
    </row>
    <row r="22" spans="1:5" ht="12.75">
      <c r="A22" s="646" t="s">
        <v>90</v>
      </c>
      <c r="B22" s="571" t="s">
        <v>370</v>
      </c>
      <c r="C22" s="867" t="s">
        <v>261</v>
      </c>
      <c r="D22" s="867" t="s">
        <v>261</v>
      </c>
      <c r="E22" s="867" t="s">
        <v>261</v>
      </c>
    </row>
    <row r="23" spans="1:5" ht="12.75">
      <c r="A23" s="646" t="s">
        <v>91</v>
      </c>
      <c r="B23" s="571" t="s">
        <v>96</v>
      </c>
      <c r="C23" s="867" t="s">
        <v>261</v>
      </c>
      <c r="D23" s="867" t="s">
        <v>261</v>
      </c>
      <c r="E23" s="867" t="s">
        <v>261</v>
      </c>
    </row>
    <row r="24" spans="1:5" ht="12.75">
      <c r="A24" s="646" t="s">
        <v>92</v>
      </c>
      <c r="B24" s="571" t="s">
        <v>456</v>
      </c>
      <c r="C24" s="867" t="s">
        <v>261</v>
      </c>
      <c r="D24" s="867" t="s">
        <v>261</v>
      </c>
      <c r="E24" s="867" t="s">
        <v>261</v>
      </c>
    </row>
    <row r="25" spans="1:5" ht="12.75">
      <c r="A25" s="646" t="s">
        <v>93</v>
      </c>
      <c r="B25" s="571" t="s">
        <v>97</v>
      </c>
      <c r="C25" s="867" t="s">
        <v>261</v>
      </c>
      <c r="D25" s="867" t="s">
        <v>261</v>
      </c>
      <c r="E25" s="867" t="s">
        <v>261</v>
      </c>
    </row>
    <row r="26" spans="1:5" ht="12.75">
      <c r="A26" s="646" t="s">
        <v>94</v>
      </c>
      <c r="B26" s="571" t="s">
        <v>371</v>
      </c>
      <c r="C26" s="867" t="s">
        <v>261</v>
      </c>
      <c r="D26" s="867" t="s">
        <v>261</v>
      </c>
      <c r="E26" s="867" t="s">
        <v>261</v>
      </c>
    </row>
    <row r="27" spans="1:5" ht="12.75">
      <c r="A27" s="646" t="s">
        <v>95</v>
      </c>
      <c r="B27" s="571" t="s">
        <v>98</v>
      </c>
      <c r="C27" s="867" t="s">
        <v>261</v>
      </c>
      <c r="D27" s="867" t="s">
        <v>261</v>
      </c>
      <c r="E27" s="867" t="s">
        <v>261</v>
      </c>
    </row>
    <row r="28" spans="1:5" ht="12.75">
      <c r="A28" s="957"/>
      <c r="B28" s="958"/>
      <c r="C28" s="958"/>
      <c r="D28" s="958"/>
      <c r="E28" s="959"/>
    </row>
    <row r="29" spans="1:5" ht="12.75">
      <c r="A29" s="646" t="s">
        <v>362</v>
      </c>
      <c r="B29" s="571"/>
      <c r="C29" s="867"/>
      <c r="D29" s="867"/>
      <c r="E29" s="867"/>
    </row>
    <row r="30" spans="1:5" ht="12.75">
      <c r="A30" s="646" t="s">
        <v>365</v>
      </c>
      <c r="B30" s="571" t="s">
        <v>363</v>
      </c>
      <c r="C30" s="867" t="s">
        <v>261</v>
      </c>
      <c r="D30" s="867" t="s">
        <v>261</v>
      </c>
      <c r="E30" s="867" t="s">
        <v>261</v>
      </c>
    </row>
    <row r="31" spans="1:5" ht="12.75">
      <c r="A31" s="646" t="s">
        <v>366</v>
      </c>
      <c r="B31" s="571" t="s">
        <v>364</v>
      </c>
      <c r="C31" s="867" t="s">
        <v>261</v>
      </c>
      <c r="D31" s="867" t="s">
        <v>261</v>
      </c>
      <c r="E31" s="867" t="s">
        <v>261</v>
      </c>
    </row>
    <row r="32" spans="1:5" ht="12.75">
      <c r="A32" s="646" t="s">
        <v>367</v>
      </c>
      <c r="B32" s="571" t="s">
        <v>358</v>
      </c>
      <c r="C32" s="867" t="s">
        <v>261</v>
      </c>
      <c r="D32" s="867" t="s">
        <v>261</v>
      </c>
      <c r="E32" s="867" t="s">
        <v>261</v>
      </c>
    </row>
    <row r="39" spans="1:5" ht="15.75">
      <c r="A39" s="868"/>
      <c r="B39" s="350"/>
      <c r="C39" s="167"/>
      <c r="D39" s="17"/>
      <c r="E39" s="167"/>
    </row>
    <row r="41" spans="1:6" s="17" customFormat="1" ht="12.75">
      <c r="A41" s="372" t="s">
        <v>247</v>
      </c>
      <c r="B41" s="372"/>
      <c r="C41" s="956" t="s">
        <v>560</v>
      </c>
      <c r="D41" s="956"/>
      <c r="E41" s="956"/>
      <c r="F41" s="44"/>
    </row>
    <row r="42" spans="1:256" s="372" customFormat="1" ht="12.75">
      <c r="A42" s="70" t="s">
        <v>263</v>
      </c>
      <c r="B42" s="70"/>
      <c r="C42" s="954" t="s">
        <v>290</v>
      </c>
      <c r="D42" s="954"/>
      <c r="E42" s="954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</sheetData>
  <mergeCells count="7">
    <mergeCell ref="C41:E41"/>
    <mergeCell ref="C42:E42"/>
    <mergeCell ref="A28:E28"/>
    <mergeCell ref="A9:E9"/>
    <mergeCell ref="A11:E11"/>
    <mergeCell ref="A14:E14"/>
    <mergeCell ref="A21:E2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3:K55"/>
  <sheetViews>
    <sheetView workbookViewId="0" topLeftCell="A4">
      <selection activeCell="M12" sqref="M12"/>
    </sheetView>
  </sheetViews>
  <sheetFormatPr defaultColWidth="9.140625" defaultRowHeight="12.75"/>
  <cols>
    <col min="1" max="10" width="9.140625" style="365" customWidth="1"/>
    <col min="11" max="11" width="9.140625" style="365" hidden="1" customWidth="1"/>
    <col min="12" max="16384" width="9.140625" style="36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11" s="155" customFormat="1" ht="12.75">
      <c r="A53" s="361"/>
      <c r="B53" s="362"/>
      <c r="C53" s="362"/>
      <c r="D53" s="362"/>
      <c r="E53" s="362"/>
      <c r="F53" s="362"/>
      <c r="G53" s="362"/>
      <c r="H53" s="362"/>
      <c r="I53" s="362"/>
      <c r="J53" s="362"/>
      <c r="K53" s="362"/>
    </row>
    <row r="54" spans="1:11" ht="12.75">
      <c r="A54" s="914" t="s">
        <v>248</v>
      </c>
      <c r="B54" s="914"/>
      <c r="C54" s="363"/>
      <c r="D54" s="363"/>
      <c r="E54" s="364"/>
      <c r="F54" s="363"/>
      <c r="G54" s="363"/>
      <c r="H54" s="915" t="s">
        <v>559</v>
      </c>
      <c r="I54" s="915"/>
      <c r="J54" s="915"/>
      <c r="K54" s="915"/>
    </row>
    <row r="55" spans="1:11" ht="12.75">
      <c r="A55" s="917" t="s">
        <v>142</v>
      </c>
      <c r="B55" s="917"/>
      <c r="C55" s="917"/>
      <c r="D55" s="917"/>
      <c r="E55" s="366"/>
      <c r="F55" s="367"/>
      <c r="G55" s="916" t="s">
        <v>291</v>
      </c>
      <c r="H55" s="916"/>
      <c r="I55" s="916"/>
      <c r="J55" s="916"/>
      <c r="K55" s="916"/>
    </row>
  </sheetData>
  <mergeCells count="4">
    <mergeCell ref="A54:B54"/>
    <mergeCell ref="H54:K54"/>
    <mergeCell ref="G55:K55"/>
    <mergeCell ref="A55:D55"/>
  </mergeCells>
  <printOptions/>
  <pageMargins left="0.75" right="0.75" top="1" bottom="1" header="0.5" footer="0.5"/>
  <pageSetup fitToHeight="1" fitToWidth="1" horizontalDpi="600" verticalDpi="600" orientation="portrait" paperSize="9" scale="96" r:id="rId4"/>
  <drawing r:id="rId3"/>
  <legacyDrawing r:id="rId2"/>
  <oleObjects>
    <oleObject progId="Word.Document.8" shapeId="14022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34">
      <selection activeCell="A1" sqref="A1:A3"/>
    </sheetView>
  </sheetViews>
  <sheetFormatPr defaultColWidth="9.140625" defaultRowHeight="12.75"/>
  <cols>
    <col min="1" max="1" width="5.8515625" style="360" customWidth="1"/>
    <col min="2" max="16384" width="9.140625" style="360" customWidth="1"/>
  </cols>
  <sheetData>
    <row r="1" spans="1:7" ht="15.75">
      <c r="A1" s="904"/>
      <c r="B1" s="152"/>
      <c r="C1" s="153"/>
      <c r="D1" s="153"/>
      <c r="E1" s="153"/>
      <c r="F1" s="153"/>
      <c r="G1" s="153"/>
    </row>
    <row r="2" spans="1:7" ht="15.75">
      <c r="A2" s="904"/>
      <c r="B2" s="152"/>
      <c r="C2" s="153"/>
      <c r="D2" s="153"/>
      <c r="E2" s="153"/>
      <c r="F2" s="153"/>
      <c r="G2" s="153"/>
    </row>
    <row r="3" spans="1:7" ht="15.75">
      <c r="A3" s="904"/>
      <c r="B3" s="152"/>
      <c r="C3" s="153"/>
      <c r="D3" s="153"/>
      <c r="E3" s="153"/>
      <c r="F3" s="153"/>
      <c r="G3" s="153"/>
    </row>
    <row r="4" spans="1:10" ht="15.75">
      <c r="A4" s="349"/>
      <c r="B4" s="152"/>
      <c r="C4" s="153"/>
      <c r="D4" s="153"/>
      <c r="E4" s="153"/>
      <c r="F4" s="153"/>
      <c r="G4" s="153"/>
      <c r="H4" s="1"/>
      <c r="I4" s="1"/>
      <c r="J4" s="1"/>
    </row>
    <row r="5" spans="1:10" ht="15">
      <c r="A5" s="165" t="s">
        <v>51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350" t="s">
        <v>520</v>
      </c>
      <c r="B6" s="1"/>
      <c r="C6" s="1"/>
      <c r="D6" s="1"/>
      <c r="E6" s="1"/>
      <c r="F6" s="1"/>
      <c r="G6" s="1"/>
      <c r="H6" s="1"/>
      <c r="I6" s="1"/>
      <c r="J6" s="1"/>
    </row>
    <row r="7" spans="1:10" ht="13.5" thickBot="1">
      <c r="A7" s="14"/>
      <c r="B7" s="1"/>
      <c r="C7" s="1"/>
      <c r="D7" s="1"/>
      <c r="E7" s="1"/>
      <c r="F7" s="1"/>
      <c r="G7" s="1"/>
      <c r="H7" s="1"/>
      <c r="I7" s="1"/>
      <c r="J7" s="1"/>
    </row>
    <row r="8" spans="1:10" ht="13.5" thickTop="1">
      <c r="A8" s="356"/>
      <c r="B8" s="194"/>
      <c r="C8" s="905"/>
      <c r="D8" s="905"/>
      <c r="E8" s="905"/>
      <c r="F8" s="905"/>
      <c r="G8" s="194"/>
      <c r="H8" s="194"/>
      <c r="I8" s="194"/>
      <c r="J8" s="358"/>
    </row>
    <row r="9" spans="1:10" ht="15.75" thickBot="1">
      <c r="A9" s="162" t="s">
        <v>509</v>
      </c>
      <c r="B9" s="17"/>
      <c r="C9" s="167"/>
      <c r="D9" s="167"/>
      <c r="E9" s="167"/>
      <c r="F9" s="906" t="str">
        <f>'Cover '!G5</f>
        <v>(enter name)</v>
      </c>
      <c r="G9" s="906"/>
      <c r="H9" s="906"/>
      <c r="I9" s="906"/>
      <c r="J9" s="907"/>
    </row>
    <row r="10" spans="1:10" ht="12.75">
      <c r="A10" s="156"/>
      <c r="B10" s="17"/>
      <c r="C10" s="354"/>
      <c r="D10" s="354"/>
      <c r="E10" s="354"/>
      <c r="F10" s="72"/>
      <c r="G10" s="72"/>
      <c r="H10" s="72"/>
      <c r="I10" s="72"/>
      <c r="J10" s="649"/>
    </row>
    <row r="11" spans="1:10" ht="15.75" thickBot="1">
      <c r="A11" s="162" t="s">
        <v>249</v>
      </c>
      <c r="B11" s="17"/>
      <c r="C11" s="167"/>
      <c r="D11" s="167"/>
      <c r="E11" s="167"/>
      <c r="F11" s="906" t="str">
        <f>'Cover '!G7</f>
        <v>(enter period)</v>
      </c>
      <c r="G11" s="906"/>
      <c r="H11" s="906"/>
      <c r="I11" s="906"/>
      <c r="J11" s="907"/>
    </row>
    <row r="12" spans="1:10" ht="13.5" thickBot="1">
      <c r="A12" s="169"/>
      <c r="B12" s="348"/>
      <c r="C12" s="348"/>
      <c r="D12" s="348"/>
      <c r="E12" s="348"/>
      <c r="F12" s="348"/>
      <c r="G12" s="348"/>
      <c r="H12" s="348"/>
      <c r="I12" s="348"/>
      <c r="J12" s="359"/>
    </row>
    <row r="13" spans="1:10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3" ht="15.75">
      <c r="A50" s="149"/>
      <c r="B50" s="150"/>
      <c r="C50" s="150"/>
    </row>
    <row r="51" ht="12.75"/>
    <row r="53" spans="1:10" ht="12.75">
      <c r="A53" s="160" t="s">
        <v>248</v>
      </c>
      <c r="B53" s="46"/>
      <c r="C53" s="46"/>
      <c r="D53" s="158"/>
      <c r="E53" s="158"/>
      <c r="F53" s="158"/>
      <c r="G53" s="902" t="s">
        <v>561</v>
      </c>
      <c r="H53" s="902"/>
      <c r="I53" s="902"/>
      <c r="J53" s="902"/>
    </row>
    <row r="54" spans="1:10" ht="12.75">
      <c r="A54" s="161" t="s">
        <v>298</v>
      </c>
      <c r="B54" s="14"/>
      <c r="C54" s="14"/>
      <c r="D54" s="159"/>
      <c r="E54" s="159"/>
      <c r="F54" s="159"/>
      <c r="G54" s="903" t="s">
        <v>250</v>
      </c>
      <c r="H54" s="903"/>
      <c r="I54" s="903"/>
      <c r="J54" s="903"/>
    </row>
    <row r="56" ht="15.75">
      <c r="A56" s="149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6">
    <mergeCell ref="G53:J53"/>
    <mergeCell ref="G54:J54"/>
    <mergeCell ref="A1:A3"/>
    <mergeCell ref="C8:F8"/>
    <mergeCell ref="F9:J9"/>
    <mergeCell ref="F11:J11"/>
  </mergeCells>
  <printOptions/>
  <pageMargins left="0.75" right="0.75" top="1" bottom="1" header="0.5" footer="0.5"/>
  <pageSetup fitToHeight="1" fitToWidth="1" horizontalDpi="600" verticalDpi="600" orientation="portrait" paperSize="9" scale="90" r:id="rId4"/>
  <drawing r:id="rId3"/>
  <legacyDrawing r:id="rId2"/>
  <oleObjects>
    <oleObject progId="Word.Document.8" shapeId="39253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2"/>
  <sheetViews>
    <sheetView workbookViewId="0" topLeftCell="A34">
      <selection activeCell="A1" sqref="A1"/>
    </sheetView>
  </sheetViews>
  <sheetFormatPr defaultColWidth="9.140625" defaultRowHeight="12.75"/>
  <cols>
    <col min="1" max="1" width="30.7109375" style="1" customWidth="1"/>
    <col min="2" max="2" width="26.140625" style="1" customWidth="1"/>
    <col min="3" max="3" width="3.57421875" style="151" customWidth="1"/>
    <col min="4" max="4" width="11.421875" style="151" customWidth="1"/>
    <col min="5" max="5" width="8.421875" style="1" customWidth="1"/>
    <col min="6" max="6" width="3.421875" style="1" customWidth="1"/>
    <col min="7" max="7" width="4.7109375" style="1" customWidth="1"/>
    <col min="8" max="16384" width="9.140625" style="1" customWidth="1"/>
  </cols>
  <sheetData>
    <row r="1" ht="12.75"/>
    <row r="2" ht="12.75"/>
    <row r="3" ht="12.75"/>
    <row r="4" spans="1:4" ht="15.75" customHeight="1">
      <c r="A4" s="43"/>
      <c r="D4" s="391"/>
    </row>
    <row r="5" spans="1:8" ht="15">
      <c r="A5" s="165" t="s">
        <v>51</v>
      </c>
      <c r="B5" s="389"/>
      <c r="G5" s="148"/>
      <c r="H5" s="151"/>
    </row>
    <row r="6" spans="1:2" ht="15.75">
      <c r="A6" s="351" t="s">
        <v>173</v>
      </c>
      <c r="B6" s="350"/>
    </row>
    <row r="7" spans="1:2" ht="15.75" thickBot="1">
      <c r="A7" s="165"/>
      <c r="B7" s="165"/>
    </row>
    <row r="8" spans="1:7" ht="13.5" thickTop="1">
      <c r="A8" s="356"/>
      <c r="B8" s="194"/>
      <c r="C8" s="357"/>
      <c r="D8" s="357"/>
      <c r="E8" s="352"/>
      <c r="F8" s="352"/>
      <c r="G8" s="353"/>
    </row>
    <row r="9" spans="1:7" ht="15.75" thickBot="1">
      <c r="A9" s="162" t="s">
        <v>509</v>
      </c>
      <c r="B9" s="17"/>
      <c r="C9" s="906" t="str">
        <f>'Cover '!G5</f>
        <v>(enter name)</v>
      </c>
      <c r="D9" s="908"/>
      <c r="E9" s="908"/>
      <c r="F9" s="908"/>
      <c r="G9" s="909"/>
    </row>
    <row r="10" spans="1:7" ht="12.75">
      <c r="A10" s="156"/>
      <c r="B10" s="17"/>
      <c r="C10" s="382"/>
      <c r="D10" s="379"/>
      <c r="E10" s="382"/>
      <c r="F10" s="382"/>
      <c r="G10" s="383"/>
    </row>
    <row r="11" spans="1:7" ht="15.75" thickBot="1">
      <c r="A11" s="162" t="s">
        <v>253</v>
      </c>
      <c r="B11" s="17"/>
      <c r="C11" s="906" t="str">
        <f>'Cover '!G7</f>
        <v>(enter period)</v>
      </c>
      <c r="D11" s="908"/>
      <c r="E11" s="908"/>
      <c r="F11" s="908"/>
      <c r="G11" s="909"/>
    </row>
    <row r="12" spans="1:7" ht="13.5" thickBot="1">
      <c r="A12" s="169"/>
      <c r="B12" s="348"/>
      <c r="C12" s="340"/>
      <c r="D12" s="340"/>
      <c r="E12" s="384"/>
      <c r="F12" s="384"/>
      <c r="G12" s="385"/>
    </row>
    <row r="13" spans="1:7" ht="13.5" thickTop="1">
      <c r="A13" s="17"/>
      <c r="B13" s="17"/>
      <c r="C13" s="167"/>
      <c r="D13" s="167"/>
      <c r="E13" s="354"/>
      <c r="F13" s="354"/>
      <c r="G13" s="354"/>
    </row>
    <row r="14" spans="1:7" ht="12.75">
      <c r="A14" s="17"/>
      <c r="B14" s="17"/>
      <c r="C14" s="167"/>
      <c r="D14" s="167"/>
      <c r="E14" s="354"/>
      <c r="F14" s="354"/>
      <c r="G14" s="354"/>
    </row>
    <row r="15" spans="1:9" ht="13.5" thickBot="1">
      <c r="A15" s="17"/>
      <c r="B15" s="17"/>
      <c r="C15" s="167"/>
      <c r="D15" s="167"/>
      <c r="E15" s="17"/>
      <c r="F15" s="354"/>
      <c r="G15" s="390" t="s">
        <v>264</v>
      </c>
      <c r="H15" s="354"/>
      <c r="I15" s="354"/>
    </row>
    <row r="16" spans="1:7" ht="15">
      <c r="A16" s="74"/>
      <c r="B16" s="108"/>
      <c r="C16" s="392"/>
      <c r="D16" s="200" t="s">
        <v>402</v>
      </c>
      <c r="E16" s="203" t="s">
        <v>0</v>
      </c>
      <c r="F16" s="204"/>
      <c r="G16" s="205"/>
    </row>
    <row r="17" spans="1:7" ht="42.75" thickBot="1">
      <c r="A17" s="121"/>
      <c r="B17" s="56"/>
      <c r="C17" s="393"/>
      <c r="D17" s="217">
        <v>1</v>
      </c>
      <c r="E17" s="559" t="s">
        <v>281</v>
      </c>
      <c r="F17" s="559" t="s">
        <v>282</v>
      </c>
      <c r="G17" s="560" t="s">
        <v>283</v>
      </c>
    </row>
    <row r="18" spans="1:7" ht="12.75">
      <c r="A18" s="198" t="s">
        <v>418</v>
      </c>
      <c r="B18" s="108"/>
      <c r="C18" s="379"/>
      <c r="D18" s="594"/>
      <c r="E18" s="108"/>
      <c r="F18" s="108"/>
      <c r="G18" s="271"/>
    </row>
    <row r="19" spans="1:7" ht="12.75">
      <c r="A19" s="195" t="s">
        <v>524</v>
      </c>
      <c r="B19" s="9"/>
      <c r="C19" s="479">
        <v>10</v>
      </c>
      <c r="D19" s="648">
        <f>'IFR 20.70'!F62</f>
        <v>0</v>
      </c>
      <c r="E19" s="590" t="s">
        <v>305</v>
      </c>
      <c r="F19" s="591" t="s">
        <v>360</v>
      </c>
      <c r="G19" s="513" t="s">
        <v>176</v>
      </c>
    </row>
    <row r="20" spans="1:7" ht="12.75">
      <c r="A20" s="98" t="s">
        <v>490</v>
      </c>
      <c r="B20" s="7"/>
      <c r="C20" s="395">
        <v>11</v>
      </c>
      <c r="D20" s="760">
        <f>'IFR 30.21'!D23</f>
        <v>0</v>
      </c>
      <c r="E20" s="50" t="s">
        <v>311</v>
      </c>
      <c r="F20" s="8">
        <v>67</v>
      </c>
      <c r="G20" s="396">
        <v>1</v>
      </c>
    </row>
    <row r="21" spans="1:7" ht="12.75">
      <c r="A21" s="98" t="s">
        <v>359</v>
      </c>
      <c r="B21" s="7"/>
      <c r="C21" s="395">
        <v>12</v>
      </c>
      <c r="D21" s="760"/>
      <c r="E21" s="50"/>
      <c r="F21" s="8"/>
      <c r="G21" s="396"/>
    </row>
    <row r="22" spans="1:7" ht="12.75">
      <c r="A22" s="98" t="s">
        <v>525</v>
      </c>
      <c r="B22" s="7"/>
      <c r="C22" s="395">
        <v>13</v>
      </c>
      <c r="D22" s="760"/>
      <c r="E22" s="50"/>
      <c r="F22" s="8"/>
      <c r="G22" s="396"/>
    </row>
    <row r="23" spans="1:7" ht="12.75">
      <c r="A23" s="120" t="s">
        <v>202</v>
      </c>
      <c r="B23" s="7"/>
      <c r="C23" s="336"/>
      <c r="D23" s="595"/>
      <c r="E23" s="7"/>
      <c r="F23" s="7"/>
      <c r="G23" s="77"/>
    </row>
    <row r="24" spans="1:7" ht="12.75">
      <c r="A24" s="136" t="s">
        <v>203</v>
      </c>
      <c r="B24" s="397"/>
      <c r="C24" s="398"/>
      <c r="D24" s="596"/>
      <c r="E24" s="397"/>
      <c r="F24" s="397"/>
      <c r="G24" s="399"/>
    </row>
    <row r="25" spans="1:7" ht="12.75">
      <c r="A25" s="593" t="s">
        <v>301</v>
      </c>
      <c r="B25" s="30"/>
      <c r="C25" s="394"/>
      <c r="D25" s="597"/>
      <c r="E25" s="30"/>
      <c r="F25" s="30"/>
      <c r="G25" s="104"/>
    </row>
    <row r="26" spans="1:7" ht="12.75">
      <c r="A26" s="195" t="s">
        <v>204</v>
      </c>
      <c r="B26" s="9"/>
      <c r="C26" s="479">
        <v>20</v>
      </c>
      <c r="D26" s="755">
        <f>'IFR 40.10'!E32</f>
        <v>0</v>
      </c>
      <c r="E26" s="592" t="s">
        <v>306</v>
      </c>
      <c r="F26" s="199">
        <v>39</v>
      </c>
      <c r="G26" s="478">
        <v>1</v>
      </c>
    </row>
    <row r="27" spans="1:7" ht="12.75">
      <c r="A27" s="105" t="s">
        <v>205</v>
      </c>
      <c r="B27" s="7"/>
      <c r="C27" s="395">
        <v>21</v>
      </c>
      <c r="D27" s="666">
        <f>'IFR 40.20'!F38</f>
        <v>0</v>
      </c>
      <c r="E27" s="50" t="s">
        <v>307</v>
      </c>
      <c r="F27" s="407" t="s">
        <v>148</v>
      </c>
      <c r="G27" s="396">
        <v>1</v>
      </c>
    </row>
    <row r="28" spans="1:7" ht="12.75">
      <c r="A28" s="105" t="s">
        <v>15</v>
      </c>
      <c r="B28" s="7"/>
      <c r="C28" s="395">
        <v>22</v>
      </c>
      <c r="D28" s="666">
        <f>'IFR 40.30 and .40'!E20</f>
        <v>0</v>
      </c>
      <c r="E28" s="50" t="s">
        <v>308</v>
      </c>
      <c r="F28" s="407" t="s">
        <v>174</v>
      </c>
      <c r="G28" s="396">
        <v>1</v>
      </c>
    </row>
    <row r="29" spans="1:7" ht="12.75">
      <c r="A29" s="105" t="s">
        <v>206</v>
      </c>
      <c r="B29" s="7"/>
      <c r="C29" s="395">
        <v>23</v>
      </c>
      <c r="D29" s="666">
        <f>'IFR 40.30 and .40'!E25</f>
        <v>0</v>
      </c>
      <c r="E29" s="50" t="s">
        <v>308</v>
      </c>
      <c r="F29" s="8">
        <v>65</v>
      </c>
      <c r="G29" s="396">
        <v>1</v>
      </c>
    </row>
    <row r="30" spans="1:7" ht="12.75">
      <c r="A30" s="122" t="s">
        <v>435</v>
      </c>
      <c r="B30" s="7"/>
      <c r="C30" s="395">
        <v>24</v>
      </c>
      <c r="D30" s="666">
        <f>'IFR 40.30 and .40'!E31</f>
        <v>0</v>
      </c>
      <c r="E30" s="50" t="s">
        <v>308</v>
      </c>
      <c r="F30" s="8">
        <v>76</v>
      </c>
      <c r="G30" s="396">
        <v>1</v>
      </c>
    </row>
    <row r="31" spans="1:7" ht="12.75">
      <c r="A31" s="122" t="s">
        <v>436</v>
      </c>
      <c r="B31" s="7"/>
      <c r="C31" s="395">
        <v>25</v>
      </c>
      <c r="D31" s="666">
        <f>'IFR 40.30 and .40'!E36</f>
        <v>0</v>
      </c>
      <c r="E31" s="50" t="s">
        <v>308</v>
      </c>
      <c r="F31" s="8">
        <v>81</v>
      </c>
      <c r="G31" s="396">
        <v>1</v>
      </c>
    </row>
    <row r="32" spans="1:7" ht="12.75">
      <c r="A32" s="98" t="s">
        <v>486</v>
      </c>
      <c r="B32" s="7"/>
      <c r="C32" s="395">
        <v>26</v>
      </c>
      <c r="D32" s="666">
        <f>'IFR 40.30 and .40'!E62</f>
        <v>0</v>
      </c>
      <c r="E32" s="50" t="s">
        <v>309</v>
      </c>
      <c r="F32" s="8">
        <v>82</v>
      </c>
      <c r="G32" s="396">
        <v>1</v>
      </c>
    </row>
    <row r="33" spans="1:7" ht="12.75">
      <c r="A33" s="122" t="s">
        <v>209</v>
      </c>
      <c r="B33" s="7"/>
      <c r="C33" s="395">
        <v>27</v>
      </c>
      <c r="D33" s="666">
        <f>'IFR 40.30 and .40'!E65</f>
        <v>0</v>
      </c>
      <c r="E33" s="50" t="s">
        <v>309</v>
      </c>
      <c r="F33" s="8">
        <v>85</v>
      </c>
      <c r="G33" s="396">
        <v>1</v>
      </c>
    </row>
    <row r="34" spans="1:7" ht="12.75">
      <c r="A34" s="122" t="s">
        <v>210</v>
      </c>
      <c r="B34" s="7"/>
      <c r="C34" s="395">
        <v>28</v>
      </c>
      <c r="D34" s="666">
        <f>'IFR 40.30 and .40'!E69</f>
        <v>0</v>
      </c>
      <c r="E34" s="50" t="s">
        <v>309</v>
      </c>
      <c r="F34" s="8">
        <v>89</v>
      </c>
      <c r="G34" s="396">
        <v>1</v>
      </c>
    </row>
    <row r="35" spans="1:7" ht="12.75">
      <c r="A35" s="122" t="s">
        <v>211</v>
      </c>
      <c r="B35" s="7"/>
      <c r="C35" s="395">
        <v>29</v>
      </c>
      <c r="D35" s="666">
        <f>'IFR 40.30 and .40'!E70</f>
        <v>0</v>
      </c>
      <c r="E35" s="50" t="s">
        <v>309</v>
      </c>
      <c r="F35" s="8">
        <v>90</v>
      </c>
      <c r="G35" s="396">
        <v>1</v>
      </c>
    </row>
    <row r="36" spans="1:7" s="14" customFormat="1" ht="12.75">
      <c r="A36" s="123" t="s">
        <v>302</v>
      </c>
      <c r="B36" s="581"/>
      <c r="C36" s="577">
        <v>30</v>
      </c>
      <c r="D36" s="756">
        <f>SUM(D26:D35)</f>
        <v>0</v>
      </c>
      <c r="E36" s="578"/>
      <c r="F36" s="579"/>
      <c r="G36" s="580"/>
    </row>
    <row r="37" spans="1:7" ht="12.75">
      <c r="A37" s="124" t="s">
        <v>212</v>
      </c>
      <c r="B37" s="7"/>
      <c r="C37" s="395">
        <v>40</v>
      </c>
      <c r="D37" s="757"/>
      <c r="E37" s="50" t="s">
        <v>309</v>
      </c>
      <c r="F37" s="8">
        <v>94</v>
      </c>
      <c r="G37" s="396">
        <v>1</v>
      </c>
    </row>
    <row r="38" spans="1:7" ht="12.75">
      <c r="A38" s="124" t="s">
        <v>175</v>
      </c>
      <c r="B38" s="7"/>
      <c r="C38" s="395">
        <v>41</v>
      </c>
      <c r="D38" s="757"/>
      <c r="E38" s="50"/>
      <c r="F38" s="407"/>
      <c r="G38" s="341"/>
    </row>
    <row r="39" spans="1:7" s="14" customFormat="1" ht="12.75">
      <c r="A39" s="123" t="s">
        <v>213</v>
      </c>
      <c r="B39" s="581"/>
      <c r="C39" s="577">
        <v>49</v>
      </c>
      <c r="D39" s="756">
        <f>SUM(D36:D38)</f>
        <v>0</v>
      </c>
      <c r="E39" s="587"/>
      <c r="F39" s="588"/>
      <c r="G39" s="589"/>
    </row>
    <row r="40" spans="1:7" ht="12.75">
      <c r="A40" s="135" t="s">
        <v>214</v>
      </c>
      <c r="B40" s="397"/>
      <c r="C40" s="398"/>
      <c r="D40" s="758"/>
      <c r="E40" s="400"/>
      <c r="F40" s="401"/>
      <c r="G40" s="402"/>
    </row>
    <row r="41" spans="1:7" ht="12.75">
      <c r="A41" s="137" t="s">
        <v>301</v>
      </c>
      <c r="B41" s="30"/>
      <c r="C41" s="394"/>
      <c r="D41" s="759"/>
      <c r="E41" s="30"/>
      <c r="F41" s="30"/>
      <c r="G41" s="104"/>
    </row>
    <row r="42" spans="1:7" ht="12.75">
      <c r="A42" s="197" t="s">
        <v>44</v>
      </c>
      <c r="B42" s="134"/>
      <c r="C42" s="479">
        <v>50</v>
      </c>
      <c r="D42" s="648"/>
      <c r="E42" s="592"/>
      <c r="F42" s="199"/>
      <c r="G42" s="478"/>
    </row>
    <row r="43" spans="1:7" ht="12.75">
      <c r="A43" s="105" t="s">
        <v>45</v>
      </c>
      <c r="B43" s="126"/>
      <c r="C43" s="395">
        <v>51</v>
      </c>
      <c r="D43" s="760"/>
      <c r="E43" s="50"/>
      <c r="F43" s="8"/>
      <c r="G43" s="396"/>
    </row>
    <row r="44" spans="1:7" ht="12.75">
      <c r="A44" s="116" t="s">
        <v>426</v>
      </c>
      <c r="B44" s="126"/>
      <c r="C44" s="395">
        <v>52</v>
      </c>
      <c r="D44" s="760"/>
      <c r="E44" s="50"/>
      <c r="F44" s="8"/>
      <c r="G44" s="396"/>
    </row>
    <row r="45" spans="1:7" ht="12.75">
      <c r="A45" s="105" t="s">
        <v>215</v>
      </c>
      <c r="B45" s="126"/>
      <c r="C45" s="395">
        <v>53</v>
      </c>
      <c r="D45" s="760"/>
      <c r="E45" s="50"/>
      <c r="F45" s="8"/>
      <c r="G45" s="396"/>
    </row>
    <row r="46" spans="1:7" ht="22.5" customHeight="1">
      <c r="A46" s="911" t="s">
        <v>216</v>
      </c>
      <c r="B46" s="912"/>
      <c r="C46" s="395">
        <v>54</v>
      </c>
      <c r="D46" s="760"/>
      <c r="E46" s="50"/>
      <c r="F46" s="8"/>
      <c r="G46" s="396"/>
    </row>
    <row r="47" spans="1:7" s="14" customFormat="1" ht="12.75">
      <c r="A47" s="125" t="s">
        <v>303</v>
      </c>
      <c r="B47" s="576"/>
      <c r="C47" s="577">
        <v>55</v>
      </c>
      <c r="D47" s="761">
        <f>SUM(D42:D46)</f>
        <v>0</v>
      </c>
      <c r="E47" s="578"/>
      <c r="F47" s="579"/>
      <c r="G47" s="580"/>
    </row>
    <row r="48" spans="1:7" ht="12.75">
      <c r="A48" s="127" t="s">
        <v>217</v>
      </c>
      <c r="B48" s="126"/>
      <c r="C48" s="395">
        <v>60</v>
      </c>
      <c r="D48" s="760"/>
      <c r="E48" s="50"/>
      <c r="F48" s="8"/>
      <c r="G48" s="396"/>
    </row>
    <row r="49" spans="1:7" ht="12.75">
      <c r="A49" s="137" t="s">
        <v>218</v>
      </c>
      <c r="B49" s="36"/>
      <c r="C49" s="403">
        <v>69</v>
      </c>
      <c r="D49" s="762">
        <f>SUM(D47:D48)</f>
        <v>0</v>
      </c>
      <c r="E49" s="106"/>
      <c r="F49" s="186"/>
      <c r="G49" s="77"/>
    </row>
    <row r="50" spans="1:7" ht="12.75">
      <c r="A50" s="138" t="s">
        <v>231</v>
      </c>
      <c r="B50" s="139"/>
      <c r="C50" s="398"/>
      <c r="D50" s="758"/>
      <c r="E50" s="397"/>
      <c r="F50" s="397"/>
      <c r="G50" s="399"/>
    </row>
    <row r="51" spans="1:7" ht="12.75">
      <c r="A51" s="127" t="s">
        <v>219</v>
      </c>
      <c r="B51" s="126"/>
      <c r="C51" s="395">
        <v>70</v>
      </c>
      <c r="D51" s="760">
        <f>'IFR 30.20'!D28</f>
        <v>0</v>
      </c>
      <c r="E51" s="50" t="s">
        <v>310</v>
      </c>
      <c r="F51" s="8">
        <v>20</v>
      </c>
      <c r="G51" s="396">
        <v>1</v>
      </c>
    </row>
    <row r="52" spans="1:7" ht="12.75">
      <c r="A52" s="127" t="s">
        <v>220</v>
      </c>
      <c r="B52" s="126"/>
      <c r="C52" s="395">
        <v>71</v>
      </c>
      <c r="D52" s="760">
        <f>'IFR 30.20'!D48</f>
        <v>0</v>
      </c>
      <c r="E52" s="50" t="s">
        <v>310</v>
      </c>
      <c r="F52" s="8">
        <v>50</v>
      </c>
      <c r="G52" s="396">
        <v>1</v>
      </c>
    </row>
    <row r="53" spans="1:7" ht="12.75">
      <c r="A53" s="127" t="s">
        <v>229</v>
      </c>
      <c r="B53" s="7"/>
      <c r="C53" s="395">
        <v>72</v>
      </c>
      <c r="D53" s="760">
        <f>'IFR 30.21'!D28</f>
        <v>0</v>
      </c>
      <c r="E53" s="50" t="s">
        <v>311</v>
      </c>
      <c r="F53" s="8">
        <v>71</v>
      </c>
      <c r="G53" s="396">
        <v>1</v>
      </c>
    </row>
    <row r="54" spans="1:7" s="14" customFormat="1" ht="12.75">
      <c r="A54" s="128" t="s">
        <v>304</v>
      </c>
      <c r="B54" s="581"/>
      <c r="C54" s="577">
        <v>73</v>
      </c>
      <c r="D54" s="761">
        <f>D51+D52-D53</f>
        <v>0</v>
      </c>
      <c r="E54" s="578"/>
      <c r="F54" s="579"/>
      <c r="G54" s="580"/>
    </row>
    <row r="55" spans="1:7" s="14" customFormat="1" ht="13.5" thickBot="1">
      <c r="A55" s="129" t="s">
        <v>232</v>
      </c>
      <c r="B55" s="582"/>
      <c r="C55" s="583">
        <v>79</v>
      </c>
      <c r="D55" s="763">
        <f>D49+D54</f>
        <v>0</v>
      </c>
      <c r="E55" s="584"/>
      <c r="F55" s="585"/>
      <c r="G55" s="586"/>
    </row>
    <row r="56" spans="1:4" ht="12.75">
      <c r="A56" s="17"/>
      <c r="B56" s="17"/>
      <c r="C56" s="167"/>
      <c r="D56" s="167"/>
    </row>
    <row r="57" spans="4:9" ht="12.75">
      <c r="D57" s="167"/>
      <c r="E57" s="17"/>
      <c r="F57" s="405"/>
      <c r="G57" s="405"/>
      <c r="H57" s="390"/>
      <c r="I57" s="405"/>
    </row>
    <row r="58" spans="4:9" ht="12.75">
      <c r="D58" s="167"/>
      <c r="E58" s="17"/>
      <c r="F58" s="17"/>
      <c r="G58" s="17"/>
      <c r="I58" s="17"/>
    </row>
    <row r="60" spans="4:7" ht="12.75">
      <c r="D60" s="406"/>
      <c r="E60" s="9"/>
      <c r="F60" s="9"/>
      <c r="G60" s="9"/>
    </row>
    <row r="61" spans="1:7" ht="12.75">
      <c r="A61" s="160" t="s">
        <v>247</v>
      </c>
      <c r="B61" s="46"/>
      <c r="C61" s="170"/>
      <c r="D61" s="902" t="s">
        <v>559</v>
      </c>
      <c r="E61" s="902"/>
      <c r="F61" s="902"/>
      <c r="G61" s="902"/>
    </row>
    <row r="62" spans="1:7" ht="12.75">
      <c r="A62" s="166" t="s">
        <v>300</v>
      </c>
      <c r="B62" s="45"/>
      <c r="C62" s="44"/>
      <c r="D62" s="910" t="s">
        <v>299</v>
      </c>
      <c r="E62" s="910"/>
      <c r="F62" s="910"/>
      <c r="G62" s="910"/>
    </row>
  </sheetData>
  <mergeCells count="5">
    <mergeCell ref="C9:G9"/>
    <mergeCell ref="D61:G61"/>
    <mergeCell ref="D62:G62"/>
    <mergeCell ref="A46:B46"/>
    <mergeCell ref="C11:G11"/>
  </mergeCells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8"/>
  <sheetViews>
    <sheetView workbookViewId="0" topLeftCell="C46">
      <selection activeCell="F31" sqref="F31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4.00390625" style="1" customWidth="1"/>
    <col min="4" max="4" width="60.7109375" style="1" customWidth="1"/>
    <col min="5" max="5" width="3.7109375" style="1" customWidth="1"/>
    <col min="6" max="7" width="20.8515625" style="1" customWidth="1"/>
    <col min="8" max="16384" width="9.140625" style="1" customWidth="1"/>
  </cols>
  <sheetData>
    <row r="4" spans="1:7" ht="15">
      <c r="A4" s="43"/>
      <c r="B4" s="43"/>
      <c r="D4" s="201"/>
      <c r="E4" s="201"/>
      <c r="G4" s="32"/>
    </row>
    <row r="5" spans="1:6" ht="15">
      <c r="A5" s="165" t="s">
        <v>51</v>
      </c>
      <c r="B5" s="165"/>
      <c r="C5" s="408"/>
      <c r="F5" s="151"/>
    </row>
    <row r="6" spans="1:5" ht="15.75">
      <c r="A6" s="351" t="s">
        <v>324</v>
      </c>
      <c r="B6" s="351"/>
      <c r="C6" s="386"/>
      <c r="D6" s="14"/>
      <c r="E6" s="14"/>
    </row>
    <row r="7" spans="1:6" ht="15.75" thickBot="1">
      <c r="A7" s="165"/>
      <c r="B7" s="165"/>
      <c r="C7" s="409"/>
      <c r="F7" s="151"/>
    </row>
    <row r="8" spans="1:7" ht="13.5" thickTop="1">
      <c r="A8" s="356"/>
      <c r="B8" s="410"/>
      <c r="C8" s="357"/>
      <c r="D8" s="352"/>
      <c r="E8" s="352"/>
      <c r="F8" s="352"/>
      <c r="G8" s="353"/>
    </row>
    <row r="9" spans="1:7" ht="15.75" thickBot="1">
      <c r="A9" s="162" t="s">
        <v>509</v>
      </c>
      <c r="B9" s="164"/>
      <c r="C9" s="167"/>
      <c r="D9" s="32"/>
      <c r="E9" s="32"/>
      <c r="F9" s="913" t="str">
        <f>'Cover '!G5</f>
        <v>(enter name)</v>
      </c>
      <c r="G9" s="899"/>
    </row>
    <row r="10" spans="1:7" ht="12.75">
      <c r="A10" s="156"/>
      <c r="B10" s="17"/>
      <c r="C10" s="167"/>
      <c r="D10" s="354"/>
      <c r="E10" s="354"/>
      <c r="F10" s="651"/>
      <c r="G10" s="652"/>
    </row>
    <row r="11" spans="1:7" ht="15.75" thickBot="1">
      <c r="A11" s="162" t="s">
        <v>254</v>
      </c>
      <c r="B11" s="164"/>
      <c r="C11" s="167"/>
      <c r="D11" s="17"/>
      <c r="E11" s="17"/>
      <c r="F11" s="913" t="str">
        <f>'Cover '!G7</f>
        <v>(enter period)</v>
      </c>
      <c r="G11" s="899"/>
    </row>
    <row r="12" spans="1:7" ht="13.5" thickBot="1">
      <c r="A12" s="169"/>
      <c r="B12" s="348"/>
      <c r="C12" s="340"/>
      <c r="D12" s="384"/>
      <c r="E12" s="384"/>
      <c r="F12" s="411"/>
      <c r="G12" s="412"/>
    </row>
    <row r="13" spans="1:7" ht="13.5" thickTop="1">
      <c r="A13" s="17"/>
      <c r="B13" s="17"/>
      <c r="C13" s="167"/>
      <c r="D13" s="354"/>
      <c r="E13" s="354"/>
      <c r="F13" s="354"/>
      <c r="G13" s="354"/>
    </row>
    <row r="14" spans="4:7" ht="15.75" thickBot="1">
      <c r="D14" s="201"/>
      <c r="E14" s="201"/>
      <c r="G14" s="390" t="s">
        <v>264</v>
      </c>
    </row>
    <row r="15" spans="1:7" ht="14.25">
      <c r="A15" s="413"/>
      <c r="B15" s="413"/>
      <c r="C15" s="413"/>
      <c r="D15" s="413"/>
      <c r="E15" s="413"/>
      <c r="F15" s="598" t="s">
        <v>402</v>
      </c>
      <c r="G15" s="601" t="s">
        <v>403</v>
      </c>
    </row>
    <row r="16" spans="1:7" ht="14.25">
      <c r="A16" s="413"/>
      <c r="B16" s="413"/>
      <c r="C16" s="413"/>
      <c r="D16" s="413"/>
      <c r="E16" s="413"/>
      <c r="F16" s="599" t="s">
        <v>251</v>
      </c>
      <c r="G16" s="602" t="s">
        <v>251</v>
      </c>
    </row>
    <row r="17" spans="1:7" ht="14.25">
      <c r="A17" s="413"/>
      <c r="B17" s="413"/>
      <c r="C17" s="413"/>
      <c r="D17" s="413"/>
      <c r="E17" s="413"/>
      <c r="F17" s="600" t="s">
        <v>35</v>
      </c>
      <c r="G17" s="603" t="s">
        <v>36</v>
      </c>
    </row>
    <row r="18" spans="1:7" ht="14.25">
      <c r="A18" s="413"/>
      <c r="B18" s="413"/>
      <c r="C18" s="413"/>
      <c r="D18" s="413"/>
      <c r="E18" s="413"/>
      <c r="F18" s="608"/>
      <c r="G18" s="609"/>
    </row>
    <row r="19" spans="1:7" ht="15">
      <c r="A19" s="415" t="s">
        <v>404</v>
      </c>
      <c r="B19" s="413"/>
      <c r="C19" s="413"/>
      <c r="D19" s="413"/>
      <c r="E19" s="413"/>
      <c r="F19" s="610"/>
      <c r="G19" s="611"/>
    </row>
    <row r="20" spans="1:7" ht="15">
      <c r="A20" s="413"/>
      <c r="B20" s="415" t="s">
        <v>405</v>
      </c>
      <c r="C20" s="413"/>
      <c r="D20" s="413"/>
      <c r="E20" s="413"/>
      <c r="F20" s="612"/>
      <c r="G20" s="613"/>
    </row>
    <row r="21" spans="1:7" ht="14.25">
      <c r="A21" s="416"/>
      <c r="B21" s="416"/>
      <c r="C21" s="416" t="s">
        <v>406</v>
      </c>
      <c r="D21" s="416"/>
      <c r="E21" s="417" t="s">
        <v>145</v>
      </c>
      <c r="F21" s="614"/>
      <c r="G21" s="615"/>
    </row>
    <row r="22" spans="1:7" ht="14.25">
      <c r="A22" s="416"/>
      <c r="B22" s="416"/>
      <c r="C22" s="416" t="s">
        <v>407</v>
      </c>
      <c r="D22" s="416"/>
      <c r="E22" s="417" t="s">
        <v>146</v>
      </c>
      <c r="F22" s="614"/>
      <c r="G22" s="615"/>
    </row>
    <row r="23" spans="1:7" s="14" customFormat="1" ht="15">
      <c r="A23" s="418"/>
      <c r="B23" s="418" t="s">
        <v>576</v>
      </c>
      <c r="C23" s="415"/>
      <c r="D23" s="938"/>
      <c r="E23" s="420" t="s">
        <v>147</v>
      </c>
      <c r="F23" s="939">
        <f>'IFR 100.30'!R18</f>
        <v>0</v>
      </c>
      <c r="G23" s="616">
        <f>SUM(G21:G22)</f>
        <v>0</v>
      </c>
    </row>
    <row r="24" spans="1:7" ht="14.25">
      <c r="A24" s="416"/>
      <c r="B24" s="416"/>
      <c r="C24" s="416" t="s">
        <v>408</v>
      </c>
      <c r="D24" s="416"/>
      <c r="E24" s="417" t="s">
        <v>149</v>
      </c>
      <c r="F24" s="617"/>
      <c r="G24" s="618"/>
    </row>
    <row r="25" spans="1:7" ht="15">
      <c r="A25" s="416"/>
      <c r="B25" s="419" t="s">
        <v>577</v>
      </c>
      <c r="C25" s="416"/>
      <c r="D25" s="900"/>
      <c r="E25" s="417" t="s">
        <v>150</v>
      </c>
      <c r="F25" s="940">
        <f>'IFR 100.30'!R19</f>
        <v>0</v>
      </c>
      <c r="G25" s="615"/>
    </row>
    <row r="26" spans="1:7" ht="14.25">
      <c r="A26" s="416"/>
      <c r="B26" s="416"/>
      <c r="C26" s="416" t="s">
        <v>409</v>
      </c>
      <c r="D26" s="416"/>
      <c r="E26" s="417" t="s">
        <v>151</v>
      </c>
      <c r="F26" s="617"/>
      <c r="G26" s="618"/>
    </row>
    <row r="27" spans="1:7" ht="15">
      <c r="A27" s="416"/>
      <c r="B27" s="419" t="s">
        <v>578</v>
      </c>
      <c r="C27" s="416"/>
      <c r="D27" s="900"/>
      <c r="E27" s="417" t="s">
        <v>47</v>
      </c>
      <c r="F27" s="940">
        <f>'IFR 100.30'!R20</f>
        <v>0</v>
      </c>
      <c r="G27" s="615"/>
    </row>
    <row r="28" spans="1:7" ht="14.25">
      <c r="A28" s="416"/>
      <c r="B28" s="416"/>
      <c r="C28" s="416" t="s">
        <v>410</v>
      </c>
      <c r="D28" s="416"/>
      <c r="E28" s="417" t="s">
        <v>411</v>
      </c>
      <c r="F28" s="614"/>
      <c r="G28" s="615"/>
    </row>
    <row r="29" spans="1:7" ht="14.25">
      <c r="A29" s="416"/>
      <c r="B29" s="416"/>
      <c r="C29" s="416" t="s">
        <v>563</v>
      </c>
      <c r="D29" s="900"/>
      <c r="E29" s="417" t="s">
        <v>48</v>
      </c>
      <c r="F29" s="617"/>
      <c r="G29" s="618"/>
    </row>
    <row r="30" spans="1:7" ht="15">
      <c r="A30" s="416"/>
      <c r="B30" s="419" t="s">
        <v>312</v>
      </c>
      <c r="C30" s="416"/>
      <c r="D30" s="416"/>
      <c r="E30" s="417" t="s">
        <v>412</v>
      </c>
      <c r="F30" s="617"/>
      <c r="G30" s="618"/>
    </row>
    <row r="31" spans="1:7" ht="14.25">
      <c r="A31" s="416"/>
      <c r="B31" s="416"/>
      <c r="C31" s="416" t="s">
        <v>579</v>
      </c>
      <c r="D31" s="900"/>
      <c r="E31" s="417" t="s">
        <v>401</v>
      </c>
      <c r="F31" s="940">
        <f>'IFR 100.30'!R22</f>
        <v>0</v>
      </c>
      <c r="G31" s="615"/>
    </row>
    <row r="32" spans="1:7" ht="14.25">
      <c r="A32" s="416"/>
      <c r="B32" s="416"/>
      <c r="C32" s="416" t="s">
        <v>413</v>
      </c>
      <c r="D32" s="416"/>
      <c r="E32" s="417"/>
      <c r="F32" s="612"/>
      <c r="G32" s="613"/>
    </row>
    <row r="33" spans="1:7" ht="14.25">
      <c r="A33" s="416"/>
      <c r="B33" s="416"/>
      <c r="C33" s="416"/>
      <c r="D33" s="900" t="s">
        <v>568</v>
      </c>
      <c r="E33" s="417">
        <v>12</v>
      </c>
      <c r="F33" s="614"/>
      <c r="G33" s="615"/>
    </row>
    <row r="34" spans="1:7" ht="14.25">
      <c r="A34" s="416"/>
      <c r="B34" s="416"/>
      <c r="C34" s="416"/>
      <c r="D34" s="900" t="s">
        <v>564</v>
      </c>
      <c r="E34" s="417">
        <v>13</v>
      </c>
      <c r="F34" s="614"/>
      <c r="G34" s="615"/>
    </row>
    <row r="35" spans="1:7" ht="14.25">
      <c r="A35" s="416"/>
      <c r="B35" s="416"/>
      <c r="C35" s="416" t="s">
        <v>414</v>
      </c>
      <c r="D35" s="416"/>
      <c r="E35" s="417">
        <v>14</v>
      </c>
      <c r="F35" s="617"/>
      <c r="G35" s="618"/>
    </row>
    <row r="36" spans="1:7" s="14" customFormat="1" ht="15">
      <c r="A36" s="418"/>
      <c r="B36" s="419" t="s">
        <v>315</v>
      </c>
      <c r="C36" s="418"/>
      <c r="D36" s="418"/>
      <c r="E36" s="420" t="s">
        <v>267</v>
      </c>
      <c r="F36" s="619">
        <f>SUM(F31:F35)</f>
        <v>0</v>
      </c>
      <c r="G36" s="620">
        <f>SUM(G31:G35)</f>
        <v>0</v>
      </c>
    </row>
    <row r="37" spans="1:7" ht="15">
      <c r="A37" s="416"/>
      <c r="B37" s="419"/>
      <c r="C37" s="416"/>
      <c r="D37" s="416"/>
      <c r="E37" s="417"/>
      <c r="F37" s="621"/>
      <c r="G37" s="622"/>
    </row>
    <row r="38" spans="1:7" ht="15">
      <c r="A38" s="416"/>
      <c r="B38" s="419"/>
      <c r="C38" s="416"/>
      <c r="D38" s="416"/>
      <c r="E38" s="417"/>
      <c r="F38" s="612"/>
      <c r="G38" s="613"/>
    </row>
    <row r="39" spans="1:7" ht="14.25">
      <c r="A39" s="416"/>
      <c r="B39" s="416"/>
      <c r="C39" s="416" t="s">
        <v>374</v>
      </c>
      <c r="D39" s="416"/>
      <c r="E39" s="417" t="s">
        <v>415</v>
      </c>
      <c r="F39" s="764"/>
      <c r="G39" s="615"/>
    </row>
    <row r="40" spans="1:7" ht="15">
      <c r="A40" s="418"/>
      <c r="B40" s="416"/>
      <c r="C40" s="416"/>
      <c r="D40" s="416"/>
      <c r="E40" s="417"/>
      <c r="F40" s="765"/>
      <c r="G40" s="613"/>
    </row>
    <row r="41" spans="2:7" s="14" customFormat="1" ht="15">
      <c r="B41" s="419" t="s">
        <v>313</v>
      </c>
      <c r="C41" s="418"/>
      <c r="D41" s="418"/>
      <c r="E41" s="420" t="s">
        <v>429</v>
      </c>
      <c r="F41" s="607">
        <f>F30-F36+F39</f>
        <v>0</v>
      </c>
      <c r="G41" s="606">
        <f>G30-G36</f>
        <v>0</v>
      </c>
    </row>
    <row r="42" spans="1:7" ht="14.25">
      <c r="A42" s="416"/>
      <c r="B42" s="416"/>
      <c r="C42" s="416"/>
      <c r="D42" s="416"/>
      <c r="E42" s="416"/>
      <c r="F42" s="612"/>
      <c r="G42" s="613"/>
    </row>
    <row r="43" spans="1:7" ht="15">
      <c r="A43" s="418" t="s">
        <v>416</v>
      </c>
      <c r="B43" s="416"/>
      <c r="C43" s="416"/>
      <c r="D43" s="416"/>
      <c r="E43" s="416"/>
      <c r="F43" s="612"/>
      <c r="G43" s="613"/>
    </row>
    <row r="44" spans="1:7" ht="14.25">
      <c r="A44" s="416"/>
      <c r="B44" s="421" t="s">
        <v>99</v>
      </c>
      <c r="C44" s="416"/>
      <c r="D44" s="416"/>
      <c r="E44" s="417">
        <v>31</v>
      </c>
      <c r="F44" s="614"/>
      <c r="G44" s="615"/>
    </row>
    <row r="45" spans="1:7" ht="14.25">
      <c r="A45" s="416"/>
      <c r="B45" s="416" t="s">
        <v>100</v>
      </c>
      <c r="C45" s="416"/>
      <c r="D45" s="416"/>
      <c r="E45" s="417">
        <v>32</v>
      </c>
      <c r="F45" s="617"/>
      <c r="G45" s="618"/>
    </row>
    <row r="46" spans="1:7" s="14" customFormat="1" ht="15">
      <c r="A46" s="418"/>
      <c r="B46" s="419" t="s">
        <v>316</v>
      </c>
      <c r="C46" s="418"/>
      <c r="D46" s="418"/>
      <c r="E46" s="420" t="s">
        <v>70</v>
      </c>
      <c r="F46" s="619">
        <f>SUM(F44:F45)</f>
        <v>0</v>
      </c>
      <c r="G46" s="620">
        <f>SUM(G44:G45)</f>
        <v>0</v>
      </c>
    </row>
    <row r="47" spans="1:7" ht="15">
      <c r="A47" s="416"/>
      <c r="B47" s="419"/>
      <c r="C47" s="416"/>
      <c r="D47" s="416"/>
      <c r="E47" s="417"/>
      <c r="F47" s="612"/>
      <c r="G47" s="613"/>
    </row>
    <row r="48" spans="1:7" ht="15">
      <c r="A48" s="418" t="s">
        <v>71</v>
      </c>
      <c r="B48" s="416"/>
      <c r="C48" s="416"/>
      <c r="D48" s="416"/>
      <c r="E48" s="416"/>
      <c r="F48" s="612"/>
      <c r="G48" s="613"/>
    </row>
    <row r="49" spans="1:7" ht="14.25">
      <c r="A49" s="416"/>
      <c r="B49" s="416" t="s">
        <v>72</v>
      </c>
      <c r="C49" s="416"/>
      <c r="D49" s="416"/>
      <c r="E49" s="416"/>
      <c r="F49" s="612"/>
      <c r="G49" s="613"/>
    </row>
    <row r="50" spans="1:7" ht="14.25">
      <c r="A50" s="416"/>
      <c r="B50" s="416"/>
      <c r="C50" s="421" t="s">
        <v>318</v>
      </c>
      <c r="D50" s="422"/>
      <c r="E50" s="417" t="s">
        <v>73</v>
      </c>
      <c r="F50" s="614"/>
      <c r="G50" s="615"/>
    </row>
    <row r="51" spans="1:7" ht="14.25">
      <c r="A51" s="416"/>
      <c r="B51" s="416" t="s">
        <v>74</v>
      </c>
      <c r="C51" s="416"/>
      <c r="D51" s="416"/>
      <c r="E51" s="417" t="s">
        <v>75</v>
      </c>
      <c r="F51" s="614"/>
      <c r="G51" s="615"/>
    </row>
    <row r="52" spans="1:7" ht="14.25">
      <c r="A52" s="416"/>
      <c r="B52" s="416" t="s">
        <v>565</v>
      </c>
      <c r="C52" s="416"/>
      <c r="D52" s="900"/>
      <c r="E52" s="423">
        <v>43</v>
      </c>
      <c r="F52" s="617"/>
      <c r="G52" s="618"/>
    </row>
    <row r="53" spans="1:7" ht="14.25">
      <c r="A53" s="416"/>
      <c r="B53" s="416"/>
      <c r="C53" s="416"/>
      <c r="D53" s="416"/>
      <c r="E53" s="423"/>
      <c r="F53" s="612"/>
      <c r="G53" s="613"/>
    </row>
    <row r="54" spans="1:7" ht="15">
      <c r="A54" s="418"/>
      <c r="B54" s="419" t="s">
        <v>252</v>
      </c>
      <c r="C54" s="418"/>
      <c r="D54" s="416"/>
      <c r="E54" s="604" t="s">
        <v>417</v>
      </c>
      <c r="F54" s="765"/>
      <c r="G54" s="662"/>
    </row>
    <row r="55" spans="1:7" s="14" customFormat="1" ht="15">
      <c r="A55" s="418"/>
      <c r="B55" s="419"/>
      <c r="C55" s="418" t="s">
        <v>317</v>
      </c>
      <c r="D55" s="418"/>
      <c r="E55" s="605">
        <v>49</v>
      </c>
      <c r="F55" s="619"/>
      <c r="G55" s="620"/>
    </row>
    <row r="56" spans="1:7" ht="15">
      <c r="A56" s="418"/>
      <c r="B56" s="419"/>
      <c r="C56" s="418"/>
      <c r="D56" s="416"/>
      <c r="E56" s="423"/>
      <c r="F56" s="612"/>
      <c r="G56" s="613"/>
    </row>
    <row r="57" spans="1:7" ht="15">
      <c r="A57" s="418" t="s">
        <v>76</v>
      </c>
      <c r="B57" s="418"/>
      <c r="C57" s="418"/>
      <c r="D57" s="416"/>
      <c r="E57" s="423"/>
      <c r="F57" s="612"/>
      <c r="G57" s="613"/>
    </row>
    <row r="58" spans="1:7" ht="14.25">
      <c r="A58" s="416"/>
      <c r="B58" s="416" t="s">
        <v>77</v>
      </c>
      <c r="C58" s="416"/>
      <c r="D58" s="416"/>
      <c r="E58" s="423">
        <v>50</v>
      </c>
      <c r="F58" s="614"/>
      <c r="G58" s="615"/>
    </row>
    <row r="59" spans="1:7" ht="14.25">
      <c r="A59" s="416"/>
      <c r="B59" s="424" t="s">
        <v>78</v>
      </c>
      <c r="C59" s="416"/>
      <c r="D59" s="416"/>
      <c r="E59" s="423">
        <v>51</v>
      </c>
      <c r="F59" s="617"/>
      <c r="G59" s="618"/>
    </row>
    <row r="60" spans="1:7" s="14" customFormat="1" ht="15">
      <c r="A60" s="418"/>
      <c r="B60" s="419" t="s">
        <v>319</v>
      </c>
      <c r="C60" s="418"/>
      <c r="D60" s="418"/>
      <c r="E60" s="605">
        <v>59</v>
      </c>
      <c r="F60" s="619">
        <f>SUM(F58:F59)</f>
        <v>0</v>
      </c>
      <c r="G60" s="623">
        <f>SUM(G58:G59)</f>
        <v>0</v>
      </c>
    </row>
    <row r="61" spans="1:7" ht="14.25">
      <c r="A61" s="421"/>
      <c r="B61" s="421"/>
      <c r="C61" s="416"/>
      <c r="D61" s="416"/>
      <c r="E61" s="423"/>
      <c r="F61" s="617"/>
      <c r="G61" s="766"/>
    </row>
    <row r="62" spans="1:7" s="14" customFormat="1" ht="15.75" thickBot="1">
      <c r="A62" s="419" t="s">
        <v>526</v>
      </c>
      <c r="B62" s="418"/>
      <c r="C62" s="418"/>
      <c r="D62" s="418"/>
      <c r="E62" s="605">
        <v>89</v>
      </c>
      <c r="F62" s="624">
        <f>F55-F46+F61</f>
        <v>0</v>
      </c>
      <c r="G62" s="625">
        <f>G55-G46+G61</f>
        <v>0</v>
      </c>
    </row>
    <row r="63" spans="4:5" ht="15">
      <c r="D63" s="201"/>
      <c r="E63" s="201"/>
    </row>
    <row r="64" spans="4:5" ht="15">
      <c r="D64" s="201"/>
      <c r="E64" s="201"/>
    </row>
    <row r="66" spans="4:7" ht="12.75">
      <c r="D66" s="9"/>
      <c r="E66" s="9"/>
      <c r="F66" s="9"/>
      <c r="G66" s="9"/>
    </row>
    <row r="67" spans="1:7" ht="12.75">
      <c r="A67" s="160" t="s">
        <v>247</v>
      </c>
      <c r="B67" s="160"/>
      <c r="C67" s="160"/>
      <c r="G67" s="926" t="s">
        <v>557</v>
      </c>
    </row>
    <row r="68" spans="1:7" ht="12.75">
      <c r="A68" s="166" t="s">
        <v>325</v>
      </c>
      <c r="B68" s="166"/>
      <c r="C68" s="44"/>
      <c r="G68" s="157" t="s">
        <v>546</v>
      </c>
    </row>
  </sheetData>
  <mergeCells count="2">
    <mergeCell ref="F9:G9"/>
    <mergeCell ref="F11:G11"/>
  </mergeCells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44"/>
  <sheetViews>
    <sheetView workbookViewId="0" topLeftCell="A40">
      <selection activeCell="C41" sqref="C41"/>
    </sheetView>
  </sheetViews>
  <sheetFormatPr defaultColWidth="9.140625" defaultRowHeight="12.75"/>
  <cols>
    <col min="1" max="1" width="49.00390625" style="1" customWidth="1"/>
    <col min="2" max="2" width="4.7109375" style="1" customWidth="1"/>
    <col min="3" max="3" width="9.7109375" style="1" customWidth="1"/>
    <col min="4" max="4" width="8.421875" style="1" customWidth="1"/>
    <col min="5" max="5" width="3.7109375" style="1" customWidth="1"/>
    <col min="6" max="6" width="3.8515625" style="1" customWidth="1"/>
    <col min="7" max="16384" width="9.140625" style="1" customWidth="1"/>
  </cols>
  <sheetData>
    <row r="1" ht="12.75"/>
    <row r="2" ht="12.75"/>
    <row r="3" ht="12.75"/>
    <row r="4" ht="12.75"/>
    <row r="5" spans="1:2" ht="15">
      <c r="A5" s="165" t="s">
        <v>51</v>
      </c>
      <c r="B5" s="389"/>
    </row>
    <row r="6" ht="15.75">
      <c r="A6" s="351" t="s">
        <v>143</v>
      </c>
    </row>
    <row r="7" spans="1:2" ht="15.75" thickBot="1">
      <c r="A7" s="165"/>
      <c r="B7" s="165"/>
    </row>
    <row r="8" spans="1:6" ht="13.5" thickTop="1">
      <c r="A8" s="356"/>
      <c r="B8" s="194"/>
      <c r="C8" s="352"/>
      <c r="D8" s="352"/>
      <c r="E8" s="352"/>
      <c r="F8" s="353"/>
    </row>
    <row r="9" spans="1:6" ht="15.75" thickBot="1">
      <c r="A9" s="162" t="s">
        <v>509</v>
      </c>
      <c r="B9" s="17"/>
      <c r="C9" s="906" t="str">
        <f>'Cover '!G5</f>
        <v>(enter name)</v>
      </c>
      <c r="D9" s="906"/>
      <c r="E9" s="906"/>
      <c r="F9" s="907"/>
    </row>
    <row r="10" spans="1:6" ht="12.75">
      <c r="A10" s="156"/>
      <c r="B10" s="17"/>
      <c r="C10" s="382"/>
      <c r="D10" s="382"/>
      <c r="E10" s="382"/>
      <c r="F10" s="383"/>
    </row>
    <row r="11" spans="1:6" ht="15.75" thickBot="1">
      <c r="A11" s="162" t="s">
        <v>255</v>
      </c>
      <c r="B11" s="17"/>
      <c r="C11" s="906" t="str">
        <f>'Cover '!G7</f>
        <v>(enter period)</v>
      </c>
      <c r="D11" s="906"/>
      <c r="E11" s="906"/>
      <c r="F11" s="907"/>
    </row>
    <row r="12" spans="1:6" ht="13.5" thickBot="1">
      <c r="A12" s="169"/>
      <c r="B12" s="348"/>
      <c r="C12" s="384"/>
      <c r="D12" s="384"/>
      <c r="E12" s="384"/>
      <c r="F12" s="385"/>
    </row>
    <row r="13" spans="1:6" ht="13.5" thickTop="1">
      <c r="A13" s="17"/>
      <c r="B13" s="17"/>
      <c r="C13" s="354"/>
      <c r="D13" s="354"/>
      <c r="E13" s="354"/>
      <c r="F13" s="354"/>
    </row>
    <row r="14" spans="2:6" ht="15.75" thickBot="1">
      <c r="B14" s="201"/>
      <c r="F14" s="390" t="s">
        <v>264</v>
      </c>
    </row>
    <row r="15" spans="1:6" ht="24">
      <c r="A15" s="74"/>
      <c r="B15" s="202"/>
      <c r="C15" s="75" t="s">
        <v>256</v>
      </c>
      <c r="D15" s="203" t="s">
        <v>0</v>
      </c>
      <c r="E15" s="204"/>
      <c r="F15" s="205"/>
    </row>
    <row r="16" spans="1:6" ht="39.75">
      <c r="A16" s="58"/>
      <c r="B16" s="425"/>
      <c r="C16" s="213">
        <v>1</v>
      </c>
      <c r="D16" s="561" t="s">
        <v>284</v>
      </c>
      <c r="E16" s="561" t="s">
        <v>285</v>
      </c>
      <c r="F16" s="562" t="s">
        <v>286</v>
      </c>
    </row>
    <row r="17" spans="1:6" ht="15">
      <c r="A17" s="76" t="s">
        <v>4</v>
      </c>
      <c r="B17" s="218"/>
      <c r="C17" s="17"/>
      <c r="D17" s="17"/>
      <c r="E17" s="17"/>
      <c r="F17" s="77"/>
    </row>
    <row r="18" spans="1:6" ht="15.75" thickBot="1">
      <c r="A18" s="76" t="s">
        <v>37</v>
      </c>
      <c r="B18" s="218"/>
      <c r="C18" s="17"/>
      <c r="D18" s="17"/>
      <c r="E18" s="17"/>
      <c r="F18" s="77"/>
    </row>
    <row r="19" spans="1:6" ht="22.5">
      <c r="A19" s="61" t="s">
        <v>442</v>
      </c>
      <c r="B19" s="208">
        <v>11</v>
      </c>
      <c r="C19" s="665">
        <f>'IFR 30.21'!D32</f>
        <v>0</v>
      </c>
      <c r="D19" s="8" t="s">
        <v>311</v>
      </c>
      <c r="E19" s="8">
        <v>81</v>
      </c>
      <c r="F19" s="426">
        <v>1</v>
      </c>
    </row>
    <row r="20" spans="1:6" ht="15">
      <c r="A20" s="76" t="s">
        <v>487</v>
      </c>
      <c r="B20" s="218"/>
      <c r="C20" s="661"/>
      <c r="D20" s="17"/>
      <c r="E20" s="17"/>
      <c r="F20" s="77"/>
    </row>
    <row r="21" spans="1:6" ht="15">
      <c r="A21" s="78" t="s">
        <v>488</v>
      </c>
      <c r="B21" s="35">
        <v>12</v>
      </c>
      <c r="C21" s="660" t="e">
        <f>'IFR 30.50'!C22</f>
        <v>#DIV/0!</v>
      </c>
      <c r="D21" s="8" t="s">
        <v>287</v>
      </c>
      <c r="E21" s="8">
        <v>45</v>
      </c>
      <c r="F21" s="426">
        <v>7</v>
      </c>
    </row>
    <row r="22" spans="1:6" ht="22.5">
      <c r="A22" s="61" t="s">
        <v>446</v>
      </c>
      <c r="B22" s="35">
        <v>13</v>
      </c>
      <c r="C22" s="660" t="e">
        <f>C19-C21</f>
        <v>#DIV/0!</v>
      </c>
      <c r="D22" s="7"/>
      <c r="E22" s="7"/>
      <c r="F22" s="79"/>
    </row>
    <row r="23" spans="1:6" ht="15">
      <c r="A23" s="80"/>
      <c r="B23" s="218"/>
      <c r="C23" s="661"/>
      <c r="D23" s="17"/>
      <c r="E23" s="17"/>
      <c r="F23" s="77"/>
    </row>
    <row r="24" spans="1:6" ht="15">
      <c r="A24" s="76" t="s">
        <v>5</v>
      </c>
      <c r="B24" s="218"/>
      <c r="C24" s="661"/>
      <c r="D24" s="17"/>
      <c r="E24" s="17"/>
      <c r="F24" s="77"/>
    </row>
    <row r="25" spans="1:6" ht="15">
      <c r="A25" s="76" t="s">
        <v>37</v>
      </c>
      <c r="B25" s="218"/>
      <c r="C25" s="661"/>
      <c r="D25" s="17"/>
      <c r="E25" s="17"/>
      <c r="F25" s="77"/>
    </row>
    <row r="26" spans="1:6" ht="22.5">
      <c r="A26" s="61" t="s">
        <v>447</v>
      </c>
      <c r="B26" s="35">
        <v>21</v>
      </c>
      <c r="C26" s="660">
        <f>'IFR 30.21'!D33</f>
        <v>0</v>
      </c>
      <c r="D26" s="8" t="s">
        <v>311</v>
      </c>
      <c r="E26" s="8">
        <v>82</v>
      </c>
      <c r="F26" s="426">
        <v>1</v>
      </c>
    </row>
    <row r="27" spans="1:6" ht="15">
      <c r="A27" s="76" t="s">
        <v>487</v>
      </c>
      <c r="B27" s="218"/>
      <c r="C27" s="661"/>
      <c r="D27" s="17"/>
      <c r="E27" s="17"/>
      <c r="F27" s="77"/>
    </row>
    <row r="28" spans="1:6" ht="15">
      <c r="A28" s="61" t="s">
        <v>279</v>
      </c>
      <c r="B28" s="35">
        <v>22</v>
      </c>
      <c r="C28" s="660">
        <f>'IFR 30.61'!I27</f>
        <v>400</v>
      </c>
      <c r="D28" s="8" t="s">
        <v>328</v>
      </c>
      <c r="E28" s="146">
        <v>49</v>
      </c>
      <c r="F28" s="426">
        <v>6</v>
      </c>
    </row>
    <row r="29" spans="1:6" ht="22.5">
      <c r="A29" s="61" t="s">
        <v>448</v>
      </c>
      <c r="B29" s="35">
        <v>23</v>
      </c>
      <c r="C29" s="660">
        <f>C26-C28</f>
        <v>-400</v>
      </c>
      <c r="D29" s="9"/>
      <c r="E29" s="9"/>
      <c r="F29" s="81"/>
    </row>
    <row r="30" spans="1:6" ht="15">
      <c r="A30" s="80"/>
      <c r="B30" s="218"/>
      <c r="C30" s="661"/>
      <c r="D30" s="427"/>
      <c r="E30" s="39"/>
      <c r="F30" s="82"/>
    </row>
    <row r="31" spans="1:6" ht="15">
      <c r="A31" s="76" t="s">
        <v>419</v>
      </c>
      <c r="B31" s="218"/>
      <c r="C31" s="661"/>
      <c r="D31" s="17"/>
      <c r="E31" s="17"/>
      <c r="F31" s="77"/>
    </row>
    <row r="32" spans="1:6" ht="22.5">
      <c r="A32" s="61" t="s">
        <v>491</v>
      </c>
      <c r="B32" s="35">
        <v>41</v>
      </c>
      <c r="C32" s="660"/>
      <c r="D32" s="11" t="s">
        <v>11</v>
      </c>
      <c r="E32" s="428"/>
      <c r="F32" s="429"/>
    </row>
    <row r="33" spans="1:6" ht="23.25" thickBot="1">
      <c r="A33" s="83" t="s">
        <v>492</v>
      </c>
      <c r="B33" s="262">
        <v>42</v>
      </c>
      <c r="C33" s="663"/>
      <c r="D33" s="84" t="s">
        <v>11</v>
      </c>
      <c r="E33" s="85"/>
      <c r="F33" s="86"/>
    </row>
    <row r="34" ht="15">
      <c r="B34" s="201"/>
    </row>
    <row r="35" ht="15">
      <c r="B35" s="201"/>
    </row>
    <row r="36" ht="15">
      <c r="B36" s="201"/>
    </row>
    <row r="37" ht="15">
      <c r="B37" s="201"/>
    </row>
    <row r="38" ht="15">
      <c r="B38" s="201"/>
    </row>
    <row r="39" ht="15">
      <c r="B39" s="201"/>
    </row>
    <row r="40" ht="15">
      <c r="B40" s="201"/>
    </row>
    <row r="41" spans="3:6" ht="12.75">
      <c r="C41" s="9"/>
      <c r="D41" s="9"/>
      <c r="E41" s="9"/>
      <c r="F41" s="9"/>
    </row>
    <row r="42" spans="1:6" ht="12.75">
      <c r="A42" s="160" t="s">
        <v>247</v>
      </c>
      <c r="B42" s="46"/>
      <c r="C42" s="902" t="s">
        <v>558</v>
      </c>
      <c r="D42" s="902"/>
      <c r="E42" s="902"/>
      <c r="F42" s="902"/>
    </row>
    <row r="43" spans="1:6" ht="12.75">
      <c r="A43" s="166" t="s">
        <v>327</v>
      </c>
      <c r="B43" s="45"/>
      <c r="C43" s="910" t="s">
        <v>326</v>
      </c>
      <c r="D43" s="910"/>
      <c r="E43" s="910"/>
      <c r="F43" s="910"/>
    </row>
    <row r="44" ht="15">
      <c r="B44" s="201"/>
    </row>
  </sheetData>
  <mergeCells count="4">
    <mergeCell ref="C42:F42"/>
    <mergeCell ref="C43:F43"/>
    <mergeCell ref="C9:F9"/>
    <mergeCell ref="C11:F11"/>
  </mergeCells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2" width="40.7109375" style="1" customWidth="1"/>
    <col min="3" max="3" width="4.7109375" style="1" customWidth="1"/>
    <col min="4" max="4" width="10.7109375" style="1" customWidth="1"/>
    <col min="5" max="7" width="6.28125" style="1" customWidth="1"/>
    <col min="8" max="16384" width="9.140625" style="1" customWidth="1"/>
  </cols>
  <sheetData>
    <row r="1" ht="12.75"/>
    <row r="2" ht="12.75"/>
    <row r="3" ht="12.75"/>
    <row r="4" spans="1:7" ht="15">
      <c r="A4" s="43"/>
      <c r="C4" s="201"/>
      <c r="E4" s="430"/>
      <c r="G4" s="18"/>
    </row>
    <row r="5" spans="1:7" ht="15">
      <c r="A5" s="165" t="s">
        <v>51</v>
      </c>
      <c r="B5" s="389"/>
      <c r="G5" s="18"/>
    </row>
    <row r="6" spans="1:7" ht="15.75">
      <c r="A6" s="351" t="s">
        <v>164</v>
      </c>
      <c r="B6" s="350"/>
      <c r="G6" s="18"/>
    </row>
    <row r="7" spans="1:7" ht="15.75" thickBot="1">
      <c r="A7" s="165"/>
      <c r="B7" s="165"/>
      <c r="G7" s="18"/>
    </row>
    <row r="8" spans="1:7" ht="13.5" thickTop="1">
      <c r="A8" s="356"/>
      <c r="B8" s="194"/>
      <c r="C8" s="352"/>
      <c r="D8" s="352"/>
      <c r="E8" s="352"/>
      <c r="F8" s="352"/>
      <c r="G8" s="353"/>
    </row>
    <row r="9" spans="1:7" ht="15.75" thickBot="1">
      <c r="A9" s="162" t="s">
        <v>509</v>
      </c>
      <c r="B9" s="17"/>
      <c r="C9" s="906" t="str">
        <f>'Cover '!G5</f>
        <v>(enter name)</v>
      </c>
      <c r="D9" s="906"/>
      <c r="E9" s="906"/>
      <c r="F9" s="906"/>
      <c r="G9" s="907"/>
    </row>
    <row r="10" spans="1:7" ht="12.75">
      <c r="A10" s="156"/>
      <c r="B10" s="17"/>
      <c r="C10" s="382"/>
      <c r="D10" s="382"/>
      <c r="E10" s="382"/>
      <c r="F10" s="382"/>
      <c r="G10" s="383"/>
    </row>
    <row r="11" spans="1:7" ht="15.75" thickBot="1">
      <c r="A11" s="162" t="s">
        <v>257</v>
      </c>
      <c r="B11" s="17"/>
      <c r="C11" s="906" t="str">
        <f>'Cover '!G7</f>
        <v>(enter period)</v>
      </c>
      <c r="D11" s="906"/>
      <c r="E11" s="906"/>
      <c r="F11" s="906"/>
      <c r="G11" s="907"/>
    </row>
    <row r="12" spans="1:7" ht="13.5" thickBot="1">
      <c r="A12" s="169"/>
      <c r="B12" s="348"/>
      <c r="C12" s="384"/>
      <c r="D12" s="384"/>
      <c r="E12" s="384"/>
      <c r="F12" s="384"/>
      <c r="G12" s="385"/>
    </row>
    <row r="13" spans="1:7" ht="13.5" thickTop="1">
      <c r="A13" s="17"/>
      <c r="B13" s="17"/>
      <c r="C13" s="354"/>
      <c r="D13" s="354"/>
      <c r="E13" s="354"/>
      <c r="F13" s="354"/>
      <c r="G13" s="354"/>
    </row>
    <row r="14" spans="3:7" ht="15.75" thickBot="1">
      <c r="C14" s="201"/>
      <c r="G14" s="390" t="s">
        <v>264</v>
      </c>
    </row>
    <row r="15" spans="1:7" ht="60" customHeight="1">
      <c r="A15" s="74"/>
      <c r="B15" s="87"/>
      <c r="C15" s="202"/>
      <c r="D15" s="47" t="s">
        <v>256</v>
      </c>
      <c r="E15" s="203" t="s">
        <v>0</v>
      </c>
      <c r="F15" s="204"/>
      <c r="G15" s="205"/>
    </row>
    <row r="16" spans="1:7" ht="32.25" thickBot="1">
      <c r="A16" s="89"/>
      <c r="B16" s="23"/>
      <c r="C16" s="206"/>
      <c r="D16" s="131">
        <v>1</v>
      </c>
      <c r="E16" s="51" t="s">
        <v>1</v>
      </c>
      <c r="F16" s="51" t="s">
        <v>2</v>
      </c>
      <c r="G16" s="207" t="s">
        <v>3</v>
      </c>
    </row>
    <row r="17" spans="1:7" ht="15">
      <c r="A17" s="52" t="s">
        <v>165</v>
      </c>
      <c r="B17" s="53"/>
      <c r="C17" s="282"/>
      <c r="D17" s="210"/>
      <c r="E17" s="626"/>
      <c r="F17" s="626"/>
      <c r="G17" s="211"/>
    </row>
    <row r="18" spans="1:7" ht="15">
      <c r="A18" s="55" t="s">
        <v>334</v>
      </c>
      <c r="B18" s="7"/>
      <c r="C18" s="627"/>
      <c r="D18" s="628"/>
      <c r="E18" s="215"/>
      <c r="F18" s="215"/>
      <c r="G18" s="214"/>
    </row>
    <row r="19" spans="1:7" ht="15">
      <c r="A19" s="58" t="s">
        <v>226</v>
      </c>
      <c r="B19" s="9"/>
      <c r="C19" s="431" t="s">
        <v>227</v>
      </c>
      <c r="D19" s="767"/>
      <c r="E19" s="768"/>
      <c r="F19" s="768"/>
      <c r="G19" s="769"/>
    </row>
    <row r="20" spans="1:7" ht="15">
      <c r="A20" s="58" t="s">
        <v>390</v>
      </c>
      <c r="B20" s="9"/>
      <c r="C20" s="431" t="s">
        <v>228</v>
      </c>
      <c r="D20" s="767"/>
      <c r="E20" s="768"/>
      <c r="F20" s="768"/>
      <c r="G20" s="769"/>
    </row>
    <row r="21" spans="1:7" ht="15">
      <c r="A21" s="58" t="s">
        <v>335</v>
      </c>
      <c r="B21" s="9"/>
      <c r="C21" s="212">
        <v>10</v>
      </c>
      <c r="D21" s="767">
        <f>D19-D20</f>
        <v>0</v>
      </c>
      <c r="E21" s="768"/>
      <c r="F21" s="768"/>
      <c r="G21" s="769"/>
    </row>
    <row r="22" spans="1:7" ht="15">
      <c r="A22" s="58" t="s">
        <v>280</v>
      </c>
      <c r="B22" s="9"/>
      <c r="C22" s="212">
        <v>11</v>
      </c>
      <c r="D22" s="767"/>
      <c r="E22" s="768"/>
      <c r="F22" s="768"/>
      <c r="G22" s="769"/>
    </row>
    <row r="23" spans="1:7" ht="15">
      <c r="A23" s="58" t="s">
        <v>242</v>
      </c>
      <c r="B23" s="9"/>
      <c r="C23" s="212">
        <v>12</v>
      </c>
      <c r="D23" s="767"/>
      <c r="E23" s="768"/>
      <c r="F23" s="768"/>
      <c r="G23" s="769"/>
    </row>
    <row r="24" spans="1:7" ht="15">
      <c r="A24" s="58" t="s">
        <v>331</v>
      </c>
      <c r="B24" s="9"/>
      <c r="C24" s="212">
        <v>13</v>
      </c>
      <c r="D24" s="767"/>
      <c r="E24" s="962" t="s">
        <v>425</v>
      </c>
      <c r="F24" s="963"/>
      <c r="G24" s="964"/>
    </row>
    <row r="25" spans="1:8" ht="15">
      <c r="A25" s="58" t="s">
        <v>332</v>
      </c>
      <c r="B25" s="9"/>
      <c r="C25" s="212">
        <v>14</v>
      </c>
      <c r="D25" s="767"/>
      <c r="E25" s="768"/>
      <c r="F25" s="768"/>
      <c r="G25" s="769"/>
      <c r="H25" s="342"/>
    </row>
    <row r="26" spans="1:7" ht="24.75" customHeight="1">
      <c r="A26" s="918"/>
      <c r="B26" s="965"/>
      <c r="C26" s="212">
        <v>15</v>
      </c>
      <c r="D26" s="767"/>
      <c r="E26" s="770"/>
      <c r="F26" s="770"/>
      <c r="G26" s="771"/>
    </row>
    <row r="27" spans="1:7" ht="15">
      <c r="A27" s="58" t="s">
        <v>333</v>
      </c>
      <c r="B27" s="9"/>
      <c r="C27" s="212">
        <v>17</v>
      </c>
      <c r="D27" s="767"/>
      <c r="E27" s="966" t="s">
        <v>12</v>
      </c>
      <c r="F27" s="967"/>
      <c r="G27" s="968"/>
    </row>
    <row r="28" spans="1:7" ht="15.75" thickBot="1">
      <c r="A28" s="48" t="s">
        <v>288</v>
      </c>
      <c r="B28" s="56"/>
      <c r="C28" s="216">
        <v>20</v>
      </c>
      <c r="D28" s="772">
        <f>SUM(D21:D27)</f>
        <v>0</v>
      </c>
      <c r="E28" s="773"/>
      <c r="F28" s="773"/>
      <c r="G28" s="774"/>
    </row>
    <row r="29" spans="1:8" ht="15.75" thickBot="1">
      <c r="A29" s="88"/>
      <c r="B29" s="17"/>
      <c r="C29" s="218"/>
      <c r="D29" s="775"/>
      <c r="E29" s="776"/>
      <c r="F29" s="776"/>
      <c r="G29" s="777"/>
      <c r="H29" s="17"/>
    </row>
    <row r="30" spans="1:7" ht="15">
      <c r="A30" s="52" t="s">
        <v>336</v>
      </c>
      <c r="B30" s="53"/>
      <c r="C30" s="282"/>
      <c r="D30" s="778"/>
      <c r="E30" s="779"/>
      <c r="F30" s="779"/>
      <c r="G30" s="780"/>
    </row>
    <row r="31" spans="1:7" ht="15">
      <c r="A31" s="58" t="s">
        <v>496</v>
      </c>
      <c r="B31" s="9"/>
      <c r="C31" s="431" t="s">
        <v>428</v>
      </c>
      <c r="D31" s="767"/>
      <c r="E31" s="781"/>
      <c r="F31" s="781"/>
      <c r="G31" s="782"/>
    </row>
    <row r="32" spans="1:7" ht="15">
      <c r="A32" s="58" t="s">
        <v>337</v>
      </c>
      <c r="B32" s="9"/>
      <c r="C32" s="431" t="s">
        <v>429</v>
      </c>
      <c r="D32" s="767"/>
      <c r="E32" s="781"/>
      <c r="F32" s="781"/>
      <c r="G32" s="782"/>
    </row>
    <row r="33" spans="1:7" ht="15">
      <c r="A33" s="58" t="s">
        <v>265</v>
      </c>
      <c r="B33" s="9"/>
      <c r="C33" s="212">
        <v>30</v>
      </c>
      <c r="D33" s="767"/>
      <c r="E33" s="781"/>
      <c r="F33" s="781"/>
      <c r="G33" s="782"/>
    </row>
    <row r="34" spans="1:7" ht="15">
      <c r="A34" s="58" t="s">
        <v>243</v>
      </c>
      <c r="B34" s="9"/>
      <c r="C34" s="212">
        <v>31</v>
      </c>
      <c r="D34" s="767"/>
      <c r="E34" s="768"/>
      <c r="F34" s="768"/>
      <c r="G34" s="769"/>
    </row>
    <row r="35" spans="1:7" ht="15">
      <c r="A35" s="58" t="s">
        <v>190</v>
      </c>
      <c r="B35" s="9"/>
      <c r="C35" s="212">
        <v>32</v>
      </c>
      <c r="D35" s="767"/>
      <c r="E35" s="768"/>
      <c r="F35" s="768"/>
      <c r="G35" s="769"/>
    </row>
    <row r="36" spans="1:7" ht="15">
      <c r="A36" s="58" t="s">
        <v>191</v>
      </c>
      <c r="B36" s="9"/>
      <c r="C36" s="212">
        <v>33</v>
      </c>
      <c r="D36" s="767"/>
      <c r="E36" s="768"/>
      <c r="F36" s="768"/>
      <c r="G36" s="769"/>
    </row>
    <row r="37" spans="1:7" ht="15">
      <c r="A37" s="58" t="s">
        <v>192</v>
      </c>
      <c r="B37" s="9"/>
      <c r="C37" s="212">
        <v>34</v>
      </c>
      <c r="D37" s="767"/>
      <c r="E37" s="768"/>
      <c r="F37" s="768"/>
      <c r="G37" s="769"/>
    </row>
    <row r="38" spans="1:7" ht="15">
      <c r="A38" s="55" t="s">
        <v>338</v>
      </c>
      <c r="B38" s="9"/>
      <c r="C38" s="212">
        <v>35</v>
      </c>
      <c r="D38" s="767">
        <f>SUM(D31:D37)</f>
        <v>0</v>
      </c>
      <c r="E38" s="768"/>
      <c r="F38" s="768"/>
      <c r="G38" s="769"/>
    </row>
    <row r="39" spans="1:7" ht="15">
      <c r="A39" s="55" t="s">
        <v>266</v>
      </c>
      <c r="B39" s="7"/>
      <c r="C39" s="627"/>
      <c r="D39" s="783"/>
      <c r="E39" s="784"/>
      <c r="F39" s="784"/>
      <c r="G39" s="769"/>
    </row>
    <row r="40" spans="1:7" ht="15">
      <c r="A40" s="58" t="s">
        <v>193</v>
      </c>
      <c r="B40" s="9"/>
      <c r="C40" s="212">
        <v>36</v>
      </c>
      <c r="D40" s="767"/>
      <c r="E40" s="768"/>
      <c r="F40" s="768"/>
      <c r="G40" s="769"/>
    </row>
    <row r="41" spans="1:7" ht="15">
      <c r="A41" s="58" t="s">
        <v>194</v>
      </c>
      <c r="B41" s="9"/>
      <c r="C41" s="212">
        <v>37</v>
      </c>
      <c r="D41" s="767"/>
      <c r="E41" s="768"/>
      <c r="F41" s="768"/>
      <c r="G41" s="769"/>
    </row>
    <row r="42" spans="1:7" ht="15">
      <c r="A42" s="58" t="s">
        <v>195</v>
      </c>
      <c r="B42" s="9"/>
      <c r="C42" s="212">
        <v>38</v>
      </c>
      <c r="D42" s="767"/>
      <c r="E42" s="768"/>
      <c r="F42" s="768"/>
      <c r="G42" s="769"/>
    </row>
    <row r="43" spans="1:7" ht="15">
      <c r="A43" s="55" t="s">
        <v>420</v>
      </c>
      <c r="B43" s="9"/>
      <c r="C43" s="212">
        <v>39</v>
      </c>
      <c r="D43" s="767">
        <f>SUM(D40:D42)</f>
        <v>0</v>
      </c>
      <c r="E43" s="768"/>
      <c r="F43" s="768"/>
      <c r="G43" s="769"/>
    </row>
    <row r="44" spans="1:7" ht="15">
      <c r="A44" s="55" t="s">
        <v>421</v>
      </c>
      <c r="B44" s="9"/>
      <c r="C44" s="212">
        <v>40</v>
      </c>
      <c r="D44" s="767">
        <f>D38+D43</f>
        <v>0</v>
      </c>
      <c r="E44" s="768"/>
      <c r="F44" s="768"/>
      <c r="G44" s="769"/>
    </row>
    <row r="45" spans="1:7" ht="15">
      <c r="A45" s="58" t="s">
        <v>422</v>
      </c>
      <c r="B45" s="9"/>
      <c r="C45" s="212">
        <v>41</v>
      </c>
      <c r="D45" s="767"/>
      <c r="E45" s="768"/>
      <c r="F45" s="768"/>
      <c r="G45" s="769"/>
    </row>
    <row r="46" spans="1:7" ht="15">
      <c r="A46" s="55" t="s">
        <v>423</v>
      </c>
      <c r="B46" s="9"/>
      <c r="C46" s="212">
        <v>42</v>
      </c>
      <c r="D46" s="767">
        <f>D44-D45</f>
        <v>0</v>
      </c>
      <c r="E46" s="768"/>
      <c r="F46" s="768"/>
      <c r="G46" s="769"/>
    </row>
    <row r="47" spans="1:7" ht="15">
      <c r="A47" s="58" t="s">
        <v>339</v>
      </c>
      <c r="B47" s="9"/>
      <c r="C47" s="212">
        <v>43</v>
      </c>
      <c r="D47" s="767"/>
      <c r="E47" s="768"/>
      <c r="F47" s="768"/>
      <c r="G47" s="769"/>
    </row>
    <row r="48" spans="1:7" ht="15.75" thickBot="1">
      <c r="A48" s="48" t="s">
        <v>424</v>
      </c>
      <c r="B48" s="56"/>
      <c r="C48" s="216">
        <v>50</v>
      </c>
      <c r="D48" s="772">
        <f>D46-D47</f>
        <v>0</v>
      </c>
      <c r="E48" s="785"/>
      <c r="F48" s="785"/>
      <c r="G48" s="786"/>
    </row>
    <row r="49" spans="1:9" ht="15">
      <c r="A49" s="49"/>
      <c r="B49" s="17"/>
      <c r="C49" s="218"/>
      <c r="D49" s="219"/>
      <c r="E49" s="62"/>
      <c r="F49" s="62"/>
      <c r="G49" s="223"/>
      <c r="H49" s="17"/>
      <c r="I49" s="17"/>
    </row>
    <row r="58" spans="8:9" ht="12.75">
      <c r="H58" s="17"/>
      <c r="I58" s="17"/>
    </row>
    <row r="60" spans="8:9" ht="12.75">
      <c r="H60" s="17"/>
      <c r="I60" s="17"/>
    </row>
    <row r="65" spans="3:7" ht="12.75">
      <c r="C65" s="9"/>
      <c r="D65" s="9"/>
      <c r="E65" s="9"/>
      <c r="G65" s="9"/>
    </row>
    <row r="66" spans="1:7" ht="12.75">
      <c r="A66" s="160" t="s">
        <v>248</v>
      </c>
      <c r="B66" s="46"/>
      <c r="C66" s="902" t="s">
        <v>559</v>
      </c>
      <c r="D66" s="902"/>
      <c r="E66" s="902"/>
      <c r="F66" s="902"/>
      <c r="G66" s="902"/>
    </row>
    <row r="67" spans="1:7" ht="12.75">
      <c r="A67" s="166" t="s">
        <v>329</v>
      </c>
      <c r="B67" s="45"/>
      <c r="C67" s="910" t="s">
        <v>330</v>
      </c>
      <c r="D67" s="910"/>
      <c r="E67" s="910"/>
      <c r="F67" s="910"/>
      <c r="G67" s="910"/>
    </row>
  </sheetData>
  <mergeCells count="7">
    <mergeCell ref="A26:B26"/>
    <mergeCell ref="E27:G27"/>
    <mergeCell ref="C9:G9"/>
    <mergeCell ref="C11:G11"/>
    <mergeCell ref="C66:G66"/>
    <mergeCell ref="C67:G67"/>
    <mergeCell ref="E24:G24"/>
  </mergeCell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 Solvency Return</dc:title>
  <dc:subject/>
  <dc:creator>388513</dc:creator>
  <cp:keywords/>
  <dc:description/>
  <cp:lastModifiedBy>IND_JCP</cp:lastModifiedBy>
  <cp:lastPrinted>2007-10-04T12:28:04Z</cp:lastPrinted>
  <dcterms:created xsi:type="dcterms:W3CDTF">2004-02-03T15:00:13Z</dcterms:created>
  <dcterms:modified xsi:type="dcterms:W3CDTF">2007-11-20T05:07:21Z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